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070d3fce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d70f55e7dae84919"/>
    <x:sheet xmlns:r="http://schemas.openxmlformats.org/officeDocument/2006/relationships" name="Meu Mês" sheetId="2" r:id="R5b88ba44909e4e58"/>
    <x:sheet xmlns:r="http://schemas.openxmlformats.org/officeDocument/2006/relationships" name="Dívidas" sheetId="3" r:id="R8a41c65e9c8e497d"/>
    <x:sheet xmlns:r="http://schemas.openxmlformats.org/officeDocument/2006/relationships" name="Resumo" sheetId="4" r:id="R36826978a1cd4a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R$ #,##0.00;[Red](R$ #,##0.00);-"/>
    <x:numFmt numFmtId="201" formatCode="@"/>
    <x:numFmt numFmtId="202" formatCode="#,##0;[Red](#,##0);-"/>
    <x:numFmt numFmtId="203" formatCode="0.00"/>
    <x:numFmt numFmtId="204" formatCode="dd/mm/yyyy"/>
    <x:numFmt numFmtId="205" formatCode="0.0%;[Red](0.0%);-"/>
    <x:numFmt numFmtId="206" formatCode="R$ #,##0.00"/>
    <x:numFmt numFmtId="207" formatCode="[$R$-pt-BR] #,##0.00"/>
    <x:numFmt numFmtId="208" formatCode="[$R$-416] #,##0.00"/>
    <x:numFmt numFmtId="209" formatCode="[$R$-pt-BR] #,##0.00;[Red]([$R$-pt-BR] #,##0.00);-"/>
  </x:numFmts>
  <x:fonts count="19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F2937"/>
      <x:name val="Carlito"/>
    </x:font>
    <x:font>
      <x:sz val="11"/>
      <x:color rgb="FF1F2937"/>
      <x:name val="Carlito"/>
    </x:font>
    <x:font>
      <x:b/>
      <x:sz val="11"/>
      <x:color rgb="FFFFFFFF"/>
      <x:name val="Carlito"/>
    </x:font>
    <x:font>
      <x:sz val="10"/>
      <x:color rgb="FF1F2937"/>
      <x:name val="Carlito"/>
    </x:font>
    <x:font>
      <x:b/>
      <x:sz val="11"/>
      <x:color rgb="FF123B5D"/>
      <x:name val="Carlito"/>
    </x:font>
    <x:font>
      <x:sz val="11"/>
      <x:color rgb="FF0000FF"/>
      <x:name val="Carlito"/>
    </x:font>
    <x:font>
      <x:b/>
      <x:sz val="11"/>
      <x:color rgb="FF0000FF"/>
      <x:name val="Carlito"/>
    </x:font>
    <x:font>
      <x:b/>
      <x:sz val="11"/>
      <x:color rgb="FF000000"/>
      <x:name val="Carlito"/>
    </x:font>
    <x:font>
      <x:i/>
      <x:sz val="11"/>
      <x:color rgb="FF5B6573"/>
      <x:name val="Carlito"/>
    </x:font>
    <x:font>
      <x:i/>
      <x:sz val="9"/>
      <x:color rgb="FF5B6573"/>
      <x:name val="Carlito"/>
    </x:font>
    <x:font>
      <x:b/>
      <x:sz val="9"/>
      <x:color rgb="FF123B5D"/>
      <x:name val="Carlito"/>
    </x:font>
    <x:font>
      <x:b/>
      <x:sz val="10"/>
      <x:color rgb="FFB91C1C"/>
      <x:name val="Carlito"/>
    </x:font>
    <x:font>
      <x:b/>
      <x:sz val="11"/>
      <x:color rgb="FF008000"/>
      <x:name val="Carlito"/>
    </x:font>
    <x:font>
      <x:b/>
      <x:sz val="11"/>
      <x:color rgb="FFB91C1C"/>
      <x:name val="Carlito"/>
    </x:font>
    <x:font>
      <x:sz val="1"/>
      <x:color rgb="FFFFFFFF"/>
      <x:name val="Carlito"/>
    </x:font>
    <x:font>
      <x:sz val="11"/>
      <x:color rgb="FF000000"/>
      <x:name val="Carlito"/>
    </x:font>
    <x:font>
      <x:sz val="11"/>
      <x:color rgb="FFFFFFFF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23B5D"/>
      </x:patternFill>
    </x:fill>
    <x:fill>
      <x:patternFill patternType="solid">
        <x:fgColor rgb="FFEAF3F8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  <x:fill>
      <x:patternFill patternType="solid">
        <x:fgColor rgb="FFE8F5E9"/>
      </x:patternFill>
    </x:fill>
    <x:fill>
      <x:patternFill patternType="solid">
        <x:fgColor rgb="FFF7F9FB"/>
      </x:patternFill>
    </x:fill>
    <x:fill>
      <x:patternFill patternType="solid">
        <x:fgColor rgb="FFFFF1F1"/>
      </x:patternFill>
    </x:fill>
    <x:fill>
      <x:patternFill patternType="solid">
        <x:fgColor rgb="FF19486A"/>
      </x:patternFill>
    </x:fill>
    <x:fill>
      <x:patternFill patternType="solid">
        <x:fgColor rgb="FFE8F5E9"/>
      </x:patternFill>
    </x:fill>
  </x:fills>
  <x:borders count="30">
    <x:border/>
    <x:border/>
    <x:border>
      <x:left style="thin">
        <x:color rgb="FFD6DEE6"/>
      </x:left>
      <x:top style="thin">
        <x:color rgb="FFD6DEE6"/>
      </x:top>
      <x:bottom style="thin">
        <x:color rgb="FFD6DEE6"/>
      </x:bottom>
    </x:border>
    <x:border>
      <x:right style="thin">
        <x:color rgb="FFD6DEE6"/>
      </x:right>
      <x:top style="thin">
        <x:color rgb="FFD6DEE6"/>
      </x:top>
      <x:bottom style="thin">
        <x:color rgb="FFD6DEE6"/>
      </x:bottom>
    </x:border>
    <x:border>
      <x:left style="thin">
        <x:color rgb="FFD6DEE6"/>
      </x:left>
      <x:top style="thin">
        <x:color rgb="FFD6DEE6"/>
      </x:top>
      <x:bottom style="thin">
        <x:color rgb="FFD6DEE6"/>
      </x:bottom>
    </x:border>
    <x:border>
      <x:right style="thin">
        <x:color rgb="FFD6DEE6"/>
      </x:right>
      <x:top style="thin">
        <x:color rgb="FFD6DEE6"/>
      </x:top>
      <x:bottom style="thin">
        <x:color rgb="FFD6DEE6"/>
      </x:bottom>
    </x:border>
    <x:border>
      <x:left style="thin">
        <x:color rgb="FFD6DEE6"/>
      </x:left>
      <x:right style="thin">
        <x:color rgb="FFD6DEE6"/>
      </x:right>
      <x:top style="thin">
        <x:color rgb="FFD6DEE6"/>
      </x:top>
      <x:bottom style="thin">
        <x:color rgb="FFD6DEE6"/>
      </x:bottom>
    </x:border>
    <x:border>
      <x:left style="thin">
        <x:color rgb="FFD6DEE6"/>
      </x:left>
      <x:right style="thin">
        <x:color rgb="FFD6DEE6"/>
      </x:right>
      <x:top style="thin">
        <x:color rgb="FFD6DEE6"/>
      </x:top>
      <x:bottom style="thin">
        <x:color rgb="FFD6DEE6"/>
      </x:bottom>
    </x:border>
    <x:border>
      <x:left style="thin">
        <x:color rgb="FFD6DEE6"/>
      </x:left>
      <x:right style="thin">
        <x:color rgb="FFD6DEE6"/>
      </x:right>
      <x:top style="thin">
        <x:color rgb="FFD6DEE6"/>
      </x:top>
    </x:border>
    <x:border>
      <x:left style="thin">
        <x:color rgb="FFD6DEE6"/>
      </x:left>
      <x:right style="thin">
        <x:color rgb="FFD6DEE6"/>
      </x:right>
      <x:bottom style="thin">
        <x:color rgb="FFD6DEE6"/>
      </x:bottom>
    </x:border>
    <x:border>
      <x:left style="thin">
        <x:color rgb="FFD6DEE6"/>
      </x:left>
      <x:right style="thin">
        <x:color rgb="FFD6DEE6"/>
      </x:right>
      <x:top style="thin">
        <x:color rgb="FFD6DEE6"/>
      </x:top>
    </x:border>
    <x:border>
      <x:left style="thin">
        <x:color rgb="FFD6DEE6"/>
      </x:left>
      <x:right style="thin">
        <x:color rgb="FFD6DEE6"/>
      </x:right>
      <x:bottom style="thin">
        <x:color rgb="FFD6DEE6"/>
      </x:bottom>
    </x:border>
    <x:border>
      <x:bottom style="thin">
        <x:color rgb="FFD6DEE6"/>
      </x:bottom>
    </x:border>
    <x:border>
      <x:bottom style="thin">
        <x:color rgb="FFD6DEE6"/>
      </x:bottom>
    </x:border>
    <x:border>
      <x:left style="thin">
        <x:color rgb="FFD6DEE6"/>
      </x:left>
      <x:top style="thin">
        <x:color rgb="FFD6DEE6"/>
      </x:top>
    </x:border>
    <x:border>
      <x:top style="thin">
        <x:color rgb="FFD6DEE6"/>
      </x:top>
    </x:border>
    <x:border>
      <x:right style="thin">
        <x:color rgb="FFD6DEE6"/>
      </x:right>
      <x:top style="thin">
        <x:color rgb="FFD6DEE6"/>
      </x:top>
    </x:border>
    <x:border>
      <x:left style="thin">
        <x:color rgb="FFD6DEE6"/>
      </x:left>
    </x:border>
    <x:border>
      <x:right style="thin">
        <x:color rgb="FFD6DEE6"/>
      </x:right>
    </x:border>
    <x:border>
      <x:left style="thin">
        <x:color rgb="FFD6DEE6"/>
      </x:left>
      <x:bottom style="thin">
        <x:color rgb="FFD6DEE6"/>
      </x:bottom>
    </x:border>
    <x:border>
      <x:right style="thin">
        <x:color rgb="FFD6DEE6"/>
      </x:right>
      <x:bottom style="thin">
        <x:color rgb="FFD6DEE6"/>
      </x:bottom>
    </x:border>
    <x:border>
      <x:left style="thin">
        <x:color rgb="FFD6DEE6"/>
      </x:left>
      <x:top style="thin">
        <x:color rgb="FFD6DEE6"/>
      </x:top>
    </x:border>
    <x:border>
      <x:top style="thin">
        <x:color rgb="FFD6DEE6"/>
      </x:top>
    </x:border>
    <x:border>
      <x:right style="thin">
        <x:color rgb="FFD6DEE6"/>
      </x:right>
      <x:top style="thin">
        <x:color rgb="FFD6DEE6"/>
      </x:top>
    </x:border>
    <x:border>
      <x:left style="thin">
        <x:color rgb="FFD6DEE6"/>
      </x:left>
    </x:border>
    <x:border>
      <x:right style="thin">
        <x:color rgb="FFD6DEE6"/>
      </x:right>
    </x:border>
    <x:border>
      <x:left style="thin">
        <x:color rgb="FFD6DEE6"/>
      </x:left>
      <x:bottom style="thin">
        <x:color rgb="FFD6DEE6"/>
      </x:bottom>
    </x:border>
    <x:border>
      <x:right style="thin">
        <x:color rgb="FFD6DEE6"/>
      </x:right>
      <x:bottom style="thin">
        <x:color rgb="FFD6DEE6"/>
      </x:bottom>
    </x:border>
    <x:border>
      <x:top style="thin">
        <x:color rgb="FFD6DEE6"/>
      </x:top>
      <x:bottom style="thin">
        <x:color rgb="FFD6DEE6"/>
      </x:bottom>
    </x:border>
    <x:border>
      <x:top style="thin">
        <x:color rgb="FFD6DEE6"/>
      </x:top>
      <x:bottom style="thin">
        <x:color rgb="FFD6DEE6"/>
      </x:bottom>
    </x:border>
  </x:borders>
  <x:cellStyleXfs count="1">
    <x:xf numFmtId="0" fontId="0" fillId="0" borderId="0"/>
  </x:cellStyleXfs>
  <x:cellXfs count="3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8" fillId="5" borderId="2" xfId="0" applyNumberFormat="1" applyFont="1" applyFill="1" applyBorder="1"/>
    <x:xf numFmtId="0" fontId="8" fillId="5" borderId="4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2" xfId="0" applyNumberFormat="1" applyFont="1" applyFill="1" applyBorder="1"/>
    <x:xf numFmtId="0" fontId="9" fillId="6" borderId="3" xfId="0" applyNumberFormat="1" applyFont="1" applyFill="1" applyBorder="1"/>
    <x:xf numFmtId="0" fontId="9" fillId="6" borderId="4" xfId="0" applyNumberFormat="1" applyFont="1" applyFill="1" applyBorder="1"/>
    <x:xf numFmtId="0" fontId="9" fillId="6" borderId="5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wrapText="1"/>
    </x:xf>
    <x:xf numFmtId="0" fontId="11" fillId="7" borderId="1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2" fillId="0" borderId="0" xfId="0" applyNumberFormat="1" applyFont="1" applyFill="1" applyBorder="1" applyAlignment="1">
      <x:alignment horizontal="center"/>
    </x:xf>
    <x:xf numFmtId="0" fontId="12" fillId="0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13" fillId="8" borderId="0" xfId="0" applyNumberFormat="1" applyFont="1" applyFill="1" applyBorder="1"/>
    <x:xf numFmtId="0" fontId="13" fillId="8" borderId="1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0" fontId="13" fillId="8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200" fontId="7" fillId="5" borderId="6" xfId="0" applyNumberFormat="1" applyFont="1" applyFill="1" applyBorder="1"/>
    <x:xf numFmtId="200" fontId="7" fillId="5" borderId="7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7" fillId="5" borderId="8" xfId="0" applyNumberFormat="1" applyFont="1" applyFill="1" applyBorder="1"/>
    <x:xf numFmtId="0" fontId="7" fillId="5" borderId="9" xfId="0" applyNumberFormat="1" applyFont="1" applyFill="1" applyBorder="1"/>
    <x:xf numFmtId="0" fontId="7" fillId="5" borderId="10" xfId="0" applyNumberFormat="1" applyFont="1" applyFill="1" applyBorder="1"/>
    <x:xf numFmtId="0" fontId="7" fillId="5" borderId="11" xfId="0" applyNumberFormat="1" applyFont="1" applyFill="1" applyBorder="1"/>
    <x:xf numFmtId="200" fontId="9" fillId="6" borderId="2" xfId="0" applyNumberFormat="1" applyFont="1" applyFill="1" applyBorder="1"/>
    <x:xf numFmtId="200" fontId="9" fillId="6" borderId="3" xfId="0" applyNumberFormat="1" applyFont="1" applyFill="1" applyBorder="1"/>
    <x:xf numFmtId="200" fontId="9" fillId="6" borderId="4" xfId="0" applyNumberFormat="1" applyFont="1" applyFill="1" applyBorder="1"/>
    <x:xf numFmtId="200" fontId="9" fillId="6" borderId="5" xfId="0" applyNumberFormat="1" applyFont="1" applyFill="1" applyBorder="1"/>
    <x:xf numFmtId="201" fontId="9" fillId="6" borderId="2" xfId="0" applyNumberFormat="1" applyFont="1" applyFill="1" applyBorder="1"/>
    <x:xf numFmtId="201" fontId="9" fillId="6" borderId="4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4" fillId="6" borderId="0" xfId="0" applyNumberFormat="1" applyFont="1" applyFill="1" applyBorder="1"/>
    <x:xf numFmtId="0" fontId="14" fillId="6" borderId="1" xfId="0" applyNumberFormat="1" applyFont="1" applyFill="1" applyBorder="1"/>
    <x:xf numFmtId="0" fontId="14" fillId="6" borderId="2" xfId="0" applyNumberFormat="1" applyFont="1" applyFill="1" applyBorder="1"/>
    <x:xf numFmtId="0" fontId="14" fillId="6" borderId="3" xfId="0" applyNumberFormat="1" applyFont="1" applyFill="1" applyBorder="1"/>
    <x:xf numFmtId="0" fontId="14" fillId="6" borderId="4" xfId="0" applyNumberFormat="1" applyFont="1" applyFill="1" applyBorder="1"/>
    <x:xf numFmtId="0" fontId="14" fillId="6" borderId="5" xfId="0" applyNumberFormat="1" applyFont="1" applyFill="1" applyBorder="1"/>
    <x:xf numFmtId="200" fontId="14" fillId="6" borderId="2" xfId="0" applyNumberFormat="1" applyFont="1" applyFill="1" applyBorder="1"/>
    <x:xf numFmtId="200" fontId="14" fillId="6" borderId="3" xfId="0" applyNumberFormat="1" applyFont="1" applyFill="1" applyBorder="1"/>
    <x:xf numFmtId="200" fontId="14" fillId="6" borderId="4" xfId="0" applyNumberFormat="1" applyFont="1" applyFill="1" applyBorder="1"/>
    <x:xf numFmtId="200" fontId="14" fillId="6" borderId="5" xfId="0" applyNumberFormat="1" applyFont="1" applyFill="1" applyBorder="1"/>
    <x:xf numFmtId="201" fontId="14" fillId="6" borderId="2" xfId="0" applyNumberFormat="1" applyFont="1" applyFill="1" applyBorder="1"/>
    <x:xf numFmtId="201" fontId="14" fillId="6" borderId="4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0" fontId="15" fillId="8" borderId="0" xfId="0" applyNumberFormat="1" applyFont="1" applyFill="1" applyBorder="1"/>
    <x:xf numFmtId="0" fontId="15" fillId="8" borderId="1" xfId="0" applyNumberFormat="1" applyFont="1" applyFill="1" applyBorder="1"/>
    <x:xf numFmtId="0" fontId="15" fillId="8" borderId="0" xfId="0" applyNumberFormat="1" applyFont="1" applyFill="1" applyBorder="1" applyAlignment="1">
      <x:alignment wrapText="1"/>
    </x:xf>
    <x:xf numFmtId="0" fontId="15" fillId="8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5" borderId="12" xfId="0" applyNumberFormat="1" applyFont="1" applyFill="1" applyBorder="1"/>
    <x:xf numFmtId="0" fontId="0" fillId="5" borderId="13" xfId="0" applyNumberFormat="1" applyFont="1" applyFill="1" applyBorder="1"/>
    <x:xf numFmtId="0" fontId="7" fillId="5" borderId="12" xfId="0" applyNumberFormat="1" applyFont="1" applyFill="1" applyBorder="1"/>
    <x:xf numFmtId="0" fontId="7" fillId="5" borderId="13" xfId="0" applyNumberFormat="1" applyFont="1" applyFill="1" applyBorder="1"/>
    <x:xf numFmtId="0" fontId="7" fillId="5" borderId="14" xfId="0" applyNumberFormat="1" applyFont="1" applyFill="1" applyBorder="1"/>
    <x:xf numFmtId="0" fontId="7" fillId="5" borderId="15" xfId="0" applyNumberFormat="1" applyFont="1" applyFill="1" applyBorder="1"/>
    <x:xf numFmtId="0" fontId="7" fillId="5" borderId="16" xfId="0" applyNumberFormat="1" applyFont="1" applyFill="1" applyBorder="1"/>
    <x:xf numFmtId="0" fontId="7" fillId="5" borderId="17" xfId="0" applyNumberFormat="1" applyFont="1" applyFill="1" applyBorder="1"/>
    <x:xf numFmtId="0" fontId="7" fillId="5" borderId="18" xfId="0" applyNumberFormat="1" applyFont="1" applyFill="1" applyBorder="1"/>
    <x:xf numFmtId="0" fontId="7" fillId="5" borderId="19" xfId="0" applyNumberFormat="1" applyFont="1" applyFill="1" applyBorder="1"/>
    <x:xf numFmtId="0" fontId="7" fillId="5" borderId="20" xfId="0" applyNumberFormat="1" applyFont="1" applyFill="1" applyBorder="1"/>
    <x:xf numFmtId="0" fontId="7" fillId="5" borderId="21" xfId="0" applyNumberFormat="1" applyFont="1" applyFill="1" applyBorder="1"/>
    <x:xf numFmtId="0" fontId="7" fillId="5" borderId="22" xfId="0" applyNumberFormat="1" applyFont="1" applyFill="1" applyBorder="1"/>
    <x:xf numFmtId="0" fontId="7" fillId="5" borderId="23" xfId="0" applyNumberFormat="1" applyFont="1" applyFill="1" applyBorder="1"/>
    <x:xf numFmtId="0" fontId="7" fillId="5" borderId="24" xfId="0" applyNumberFormat="1" applyFont="1" applyFill="1" applyBorder="1"/>
    <x:xf numFmtId="0" fontId="7" fillId="5" borderId="25" xfId="0" applyNumberFormat="1" applyFont="1" applyFill="1" applyBorder="1"/>
    <x:xf numFmtId="0" fontId="7" fillId="5" borderId="26" xfId="0" applyNumberFormat="1" applyFont="1" applyFill="1" applyBorder="1"/>
    <x:xf numFmtId="0" fontId="7" fillId="5" borderId="27" xfId="0" applyNumberFormat="1" applyFont="1" applyFill="1" applyBorder="1"/>
    <x:xf numFmtId="200" fontId="7" fillId="5" borderId="15" xfId="0" applyNumberFormat="1" applyFont="1" applyFill="1" applyBorder="1"/>
    <x:xf numFmtId="200" fontId="7" fillId="5" borderId="0" xfId="0" applyNumberFormat="1" applyFont="1" applyFill="1" applyBorder="1"/>
    <x:xf numFmtId="200" fontId="7" fillId="5" borderId="12" xfId="0" applyNumberFormat="1" applyFont="1" applyFill="1" applyBorder="1"/>
    <x:xf numFmtId="200" fontId="7" fillId="5" borderId="22" xfId="0" applyNumberFormat="1" applyFont="1" applyFill="1" applyBorder="1"/>
    <x:xf numFmtId="200" fontId="7" fillId="5" borderId="1" xfId="0" applyNumberFormat="1" applyFont="1" applyFill="1" applyBorder="1"/>
    <x:xf numFmtId="200" fontId="7" fillId="5" borderId="13" xfId="0" applyNumberFormat="1" applyFont="1" applyFill="1" applyBorder="1"/>
    <x:xf numFmtId="202" fontId="7" fillId="5" borderId="15" xfId="0" applyNumberFormat="1" applyFont="1" applyFill="1" applyBorder="1"/>
    <x:xf numFmtId="202" fontId="7" fillId="5" borderId="0" xfId="0" applyNumberFormat="1" applyFont="1" applyFill="1" applyBorder="1"/>
    <x:xf numFmtId="202" fontId="7" fillId="5" borderId="12" xfId="0" applyNumberFormat="1" applyFont="1" applyFill="1" applyBorder="1"/>
    <x:xf numFmtId="202" fontId="7" fillId="5" borderId="22" xfId="0" applyNumberFormat="1" applyFont="1" applyFill="1" applyBorder="1"/>
    <x:xf numFmtId="202" fontId="7" fillId="5" borderId="1" xfId="0" applyNumberFormat="1" applyFont="1" applyFill="1" applyBorder="1"/>
    <x:xf numFmtId="202" fontId="7" fillId="5" borderId="13" xfId="0" applyNumberFormat="1" applyFont="1" applyFill="1" applyBorder="1"/>
    <x:xf numFmtId="203" fontId="7" fillId="5" borderId="15" xfId="0" applyNumberFormat="1" applyFont="1" applyFill="1" applyBorder="1"/>
    <x:xf numFmtId="203" fontId="7" fillId="5" borderId="0" xfId="0" applyNumberFormat="1" applyFont="1" applyFill="1" applyBorder="1"/>
    <x:xf numFmtId="203" fontId="7" fillId="5" borderId="12" xfId="0" applyNumberFormat="1" applyFont="1" applyFill="1" applyBorder="1"/>
    <x:xf numFmtId="203" fontId="7" fillId="5" borderId="22" xfId="0" applyNumberFormat="1" applyFont="1" applyFill="1" applyBorder="1"/>
    <x:xf numFmtId="203" fontId="7" fillId="5" borderId="1" xfId="0" applyNumberFormat="1" applyFont="1" applyFill="1" applyBorder="1"/>
    <x:xf numFmtId="203" fontId="7" fillId="5" borderId="13" xfId="0" applyNumberFormat="1" applyFont="1" applyFill="1" applyBorder="1"/>
    <x:xf numFmtId="204" fontId="7" fillId="5" borderId="15" xfId="0" applyNumberFormat="1" applyFont="1" applyFill="1" applyBorder="1"/>
    <x:xf numFmtId="204" fontId="7" fillId="5" borderId="0" xfId="0" applyNumberFormat="1" applyFont="1" applyFill="1" applyBorder="1"/>
    <x:xf numFmtId="204" fontId="7" fillId="5" borderId="12" xfId="0" applyNumberFormat="1" applyFont="1" applyFill="1" applyBorder="1"/>
    <x:xf numFmtId="204" fontId="7" fillId="5" borderId="22" xfId="0" applyNumberFormat="1" applyFont="1" applyFill="1" applyBorder="1"/>
    <x:xf numFmtId="204" fontId="7" fillId="5" borderId="1" xfId="0" applyNumberFormat="1" applyFont="1" applyFill="1" applyBorder="1"/>
    <x:xf numFmtId="204" fontId="7" fillId="5" borderId="13" xfId="0" applyNumberFormat="1" applyFont="1" applyFill="1" applyBorder="1"/>
    <x:xf numFmtId="201" fontId="7" fillId="5" borderId="14" xfId="0" applyNumberFormat="1" applyFont="1" applyFill="1" applyBorder="1"/>
    <x:xf numFmtId="201" fontId="7" fillId="5" borderId="15" xfId="0" applyNumberFormat="1" applyFont="1" applyFill="1" applyBorder="1"/>
    <x:xf numFmtId="201" fontId="7" fillId="5" borderId="17" xfId="0" applyNumberFormat="1" applyFont="1" applyFill="1" applyBorder="1"/>
    <x:xf numFmtId="201" fontId="7" fillId="5" borderId="0" xfId="0" applyNumberFormat="1" applyFont="1" applyFill="1" applyBorder="1"/>
    <x:xf numFmtId="201" fontId="7" fillId="5" borderId="19" xfId="0" applyNumberFormat="1" applyFont="1" applyFill="1" applyBorder="1"/>
    <x:xf numFmtId="201" fontId="7" fillId="5" borderId="12" xfId="0" applyNumberFormat="1" applyFont="1" applyFill="1" applyBorder="1"/>
    <x:xf numFmtId="201" fontId="7" fillId="5" borderId="21" xfId="0" applyNumberFormat="1" applyFont="1" applyFill="1" applyBorder="1"/>
    <x:xf numFmtId="201" fontId="7" fillId="5" borderId="22" xfId="0" applyNumberFormat="1" applyFont="1" applyFill="1" applyBorder="1"/>
    <x:xf numFmtId="201" fontId="7" fillId="5" borderId="24" xfId="0" applyNumberFormat="1" applyFont="1" applyFill="1" applyBorder="1"/>
    <x:xf numFmtId="201" fontId="7" fillId="5" borderId="1" xfId="0" applyNumberFormat="1" applyFont="1" applyFill="1" applyBorder="1"/>
    <x:xf numFmtId="201" fontId="7" fillId="5" borderId="26" xfId="0" applyNumberFormat="1" applyFont="1" applyFill="1" applyBorder="1"/>
    <x:xf numFmtId="201" fontId="7" fillId="5" borderId="13" xfId="0" applyNumberFormat="1" applyFont="1" applyFill="1" applyBorder="1"/>
    <x:xf numFmtId="201" fontId="7" fillId="5" borderId="16" xfId="0" applyNumberFormat="1" applyFont="1" applyFill="1" applyBorder="1"/>
    <x:xf numFmtId="201" fontId="7" fillId="5" borderId="18" xfId="0" applyNumberFormat="1" applyFont="1" applyFill="1" applyBorder="1"/>
    <x:xf numFmtId="201" fontId="7" fillId="5" borderId="20" xfId="0" applyNumberFormat="1" applyFont="1" applyFill="1" applyBorder="1"/>
    <x:xf numFmtId="201" fontId="7" fillId="5" borderId="23" xfId="0" applyNumberFormat="1" applyFont="1" applyFill="1" applyBorder="1"/>
    <x:xf numFmtId="201" fontId="7" fillId="5" borderId="25" xfId="0" applyNumberFormat="1" applyFont="1" applyFill="1" applyBorder="1"/>
    <x:xf numFmtId="201" fontId="7" fillId="5" borderId="27" xfId="0" applyNumberFormat="1" applyFont="1" applyFill="1" applyBorder="1"/>
    <x:xf numFmtId="0" fontId="9" fillId="6" borderId="28" xfId="0" applyNumberFormat="1" applyFont="1" applyFill="1" applyBorder="1"/>
    <x:xf numFmtId="0" fontId="9" fillId="6" borderId="29" xfId="0" applyNumberFormat="1" applyFont="1" applyFill="1" applyBorder="1"/>
    <x:xf numFmtId="200" fontId="9" fillId="6" borderId="28" xfId="0" applyNumberFormat="1" applyFont="1" applyFill="1" applyBorder="1"/>
    <x:xf numFmtId="200" fontId="9" fillId="6" borderId="29" xfId="0" applyNumberFormat="1" applyFont="1" applyFill="1" applyBorder="1"/>
    <x:xf numFmtId="201" fontId="9" fillId="6" borderId="28" xfId="0" applyNumberFormat="1" applyFont="1" applyFill="1" applyBorder="1"/>
    <x:xf numFmtId="201" fontId="9" fillId="6" borderId="29" xfId="0" applyNumberFormat="1" applyFont="1" applyFill="1" applyBorder="1"/>
    <x:xf numFmtId="0" fontId="14" fillId="6" borderId="28" xfId="0" applyNumberFormat="1" applyFont="1" applyFill="1" applyBorder="1"/>
    <x:xf numFmtId="0" fontId="14" fillId="6" borderId="29" xfId="0" applyNumberFormat="1" applyFont="1" applyFill="1" applyBorder="1"/>
    <x:xf numFmtId="205" fontId="14" fillId="6" borderId="2" xfId="0" applyNumberFormat="1" applyFont="1" applyFill="1" applyBorder="1"/>
    <x:xf numFmtId="205" fontId="14" fillId="6" borderId="28" xfId="0" applyNumberFormat="1" applyFont="1" applyFill="1" applyBorder="1"/>
    <x:xf numFmtId="205" fontId="14" fillId="6" borderId="3" xfId="0" applyNumberFormat="1" applyFont="1" applyFill="1" applyBorder="1"/>
    <x:xf numFmtId="205" fontId="14" fillId="6" borderId="4" xfId="0" applyNumberFormat="1" applyFont="1" applyFill="1" applyBorder="1"/>
    <x:xf numFmtId="205" fontId="14" fillId="6" borderId="29" xfId="0" applyNumberFormat="1" applyFont="1" applyFill="1" applyBorder="1"/>
    <x:xf numFmtId="205" fontId="14" fillId="6" borderId="5" xfId="0" applyNumberFormat="1" applyFont="1" applyFill="1" applyBorder="1"/>
    <x:xf numFmtId="201" fontId="14" fillId="6" borderId="28" xfId="0" applyNumberFormat="1" applyFont="1" applyFill="1" applyBorder="1"/>
    <x:xf numFmtId="201" fontId="14" fillId="6" borderId="29" xfId="0" applyNumberFormat="1" applyFont="1" applyFill="1" applyBorder="1"/>
    <x:xf numFmtId="205" fontId="9" fillId="6" borderId="2" xfId="0" applyNumberFormat="1" applyFont="1" applyFill="1" applyBorder="1"/>
    <x:xf numFmtId="205" fontId="9" fillId="6" borderId="3" xfId="0" applyNumberFormat="1" applyFont="1" applyFill="1" applyBorder="1"/>
    <x:xf numFmtId="205" fontId="9" fillId="6" borderId="4" xfId="0" applyNumberFormat="1" applyFont="1" applyFill="1" applyBorder="1"/>
    <x:xf numFmtId="205" fontId="9" fillId="6" borderId="5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1" xfId="0" applyNumberFormat="1" applyFont="1" applyFill="1" applyBorder="1" applyAlignment="1">
      <x:alignment wrapText="1"/>
    </x:xf>
    <x:xf numFmtId="0" fontId="16" fillId="0" borderId="0" xfId="0" applyNumberFormat="1" applyFont="1" applyFill="1" applyBorder="1"/>
    <x:xf numFmtId="0" fontId="16" fillId="0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6" fontId="0" fillId="0" borderId="0" xfId="0" applyNumberFormat="1" applyFont="1" applyFill="1" applyBorder="1"/>
    <x:xf numFmtId="206" fontId="0" fillId="0" borderId="1" xfId="0" applyNumberFormat="1" applyFont="1" applyFill="1" applyBorder="1"/>
    <x:xf numFmtId="207" fontId="0" fillId="0" borderId="0" xfId="0" applyNumberFormat="1" applyFont="1" applyFill="1" applyBorder="1"/>
    <x:xf numFmtId="207" fontId="0" fillId="0" borderId="1" xfId="0" applyNumberFormat="1" applyFont="1" applyFill="1" applyBorder="1"/>
    <x:xf numFmtId="208" fontId="0" fillId="0" borderId="0" xfId="0" applyNumberFormat="1" applyFont="1" applyFill="1" applyBorder="1"/>
    <x:xf numFmtId="208" fontId="0" fillId="0" borderId="1" xfId="0" applyNumberFormat="1" applyFont="1" applyFill="1" applyBorder="1"/>
    <x:xf numFmtId="209" fontId="0" fillId="0" borderId="0" xfId="0" applyNumberFormat="1" applyFont="1" applyFill="1" applyBorder="1"/>
    <x:xf numFmtId="209" fontId="0" fillId="0" borderId="1" xfId="0" applyNumberFormat="1" applyFont="1" applyFill="1" applyBorder="1"/>
    <x:xf numFmtId="209" fontId="7" fillId="5" borderId="6" xfId="0" applyNumberFormat="1" applyFont="1" applyFill="1" applyBorder="1"/>
    <x:xf numFmtId="209" fontId="7" fillId="5" borderId="7" xfId="0" applyNumberFormat="1" applyFont="1" applyFill="1" applyBorder="1"/>
    <x:xf numFmtId="209" fontId="9" fillId="6" borderId="3" xfId="0" applyNumberFormat="1" applyFont="1" applyFill="1" applyBorder="1"/>
    <x:xf numFmtId="209" fontId="9" fillId="6" borderId="5" xfId="0" applyNumberFormat="1" applyFont="1" applyFill="1" applyBorder="1"/>
    <x:xf numFmtId="209" fontId="14" fillId="6" borderId="3" xfId="0" applyNumberFormat="1" applyFont="1" applyFill="1" applyBorder="1"/>
    <x:xf numFmtId="209" fontId="14" fillId="6" borderId="5" xfId="0" applyNumberFormat="1" applyFont="1" applyFill="1" applyBorder="1"/>
    <x:xf numFmtId="209" fontId="7" fillId="5" borderId="15" xfId="0" applyNumberFormat="1" applyFont="1" applyFill="1" applyBorder="1"/>
    <x:xf numFmtId="209" fontId="7" fillId="5" borderId="0" xfId="0" applyNumberFormat="1" applyFont="1" applyFill="1" applyBorder="1"/>
    <x:xf numFmtId="209" fontId="7" fillId="5" borderId="12" xfId="0" applyNumberFormat="1" applyFont="1" applyFill="1" applyBorder="1"/>
    <x:xf numFmtId="209" fontId="7" fillId="5" borderId="22" xfId="0" applyNumberFormat="1" applyFont="1" applyFill="1" applyBorder="1"/>
    <x:xf numFmtId="209" fontId="7" fillId="5" borderId="1" xfId="0" applyNumberFormat="1" applyFont="1" applyFill="1" applyBorder="1"/>
    <x:xf numFmtId="209" fontId="7" fillId="5" borderId="13" xfId="0" applyNumberFormat="1" applyFont="1" applyFill="1" applyBorder="1"/>
    <x:xf numFmtId="201" fontId="7" fillId="2" borderId="17" xfId="0" applyNumberFormat="1" applyFont="1" applyFill="1" applyBorder="1"/>
    <x:xf numFmtId="201" fontId="7" fillId="2" borderId="0" xfId="0" applyNumberFormat="1" applyFont="1" applyFill="1" applyBorder="1"/>
    <x:xf numFmtId="209" fontId="7" fillId="2" borderId="0" xfId="0" applyNumberFormat="1" applyFont="1" applyFill="1" applyBorder="1"/>
    <x:xf numFmtId="202" fontId="7" fillId="2" borderId="0" xfId="0" applyNumberFormat="1" applyFont="1" applyFill="1" applyBorder="1"/>
    <x:xf numFmtId="203" fontId="7" fillId="2" borderId="0" xfId="0" applyNumberFormat="1" applyFont="1" applyFill="1" applyBorder="1"/>
    <x:xf numFmtId="204" fontId="7" fillId="2" borderId="0" xfId="0" applyNumberFormat="1" applyFont="1" applyFill="1" applyBorder="1"/>
    <x:xf numFmtId="201" fontId="7" fillId="2" borderId="18" xfId="0" applyNumberFormat="1" applyFont="1" applyFill="1" applyBorder="1"/>
    <x:xf numFmtId="201" fontId="7" fillId="2" borderId="24" xfId="0" applyNumberFormat="1" applyFont="1" applyFill="1" applyBorder="1"/>
    <x:xf numFmtId="201" fontId="7" fillId="2" borderId="1" xfId="0" applyNumberFormat="1" applyFont="1" applyFill="1" applyBorder="1"/>
    <x:xf numFmtId="209" fontId="7" fillId="2" borderId="1" xfId="0" applyNumberFormat="1" applyFont="1" applyFill="1" applyBorder="1"/>
    <x:xf numFmtId="202" fontId="7" fillId="2" borderId="1" xfId="0" applyNumberFormat="1" applyFont="1" applyFill="1" applyBorder="1"/>
    <x:xf numFmtId="203" fontId="7" fillId="2" borderId="1" xfId="0" applyNumberFormat="1" applyFont="1" applyFill="1" applyBorder="1"/>
    <x:xf numFmtId="204" fontId="7" fillId="2" borderId="1" xfId="0" applyNumberFormat="1" applyFont="1" applyFill="1" applyBorder="1"/>
    <x:xf numFmtId="201" fontId="7" fillId="2" borderId="25" xfId="0" applyNumberFormat="1" applyFont="1" applyFill="1" applyBorder="1"/>
    <x:xf numFmtId="201" fontId="4" fillId="2" borderId="17" xfId="0" applyNumberFormat="1" applyFont="1" applyFill="1" applyBorder="1"/>
    <x:xf numFmtId="201" fontId="4" fillId="2" borderId="0" xfId="0" applyNumberFormat="1" applyFont="1" applyFill="1" applyBorder="1"/>
    <x:xf numFmtId="209" fontId="4" fillId="2" borderId="0" xfId="0" applyNumberFormat="1" applyFont="1" applyFill="1" applyBorder="1"/>
    <x:xf numFmtId="202" fontId="4" fillId="2" borderId="0" xfId="0" applyNumberFormat="1" applyFont="1" applyFill="1" applyBorder="1"/>
    <x:xf numFmtId="203" fontId="4" fillId="2" borderId="0" xfId="0" applyNumberFormat="1" applyFont="1" applyFill="1" applyBorder="1"/>
    <x:xf numFmtId="204" fontId="4" fillId="2" borderId="0" xfId="0" applyNumberFormat="1" applyFont="1" applyFill="1" applyBorder="1"/>
    <x:xf numFmtId="201" fontId="4" fillId="2" borderId="18" xfId="0" applyNumberFormat="1" applyFont="1" applyFill="1" applyBorder="1"/>
    <x:xf numFmtId="201" fontId="4" fillId="2" borderId="24" xfId="0" applyNumberFormat="1" applyFont="1" applyFill="1" applyBorder="1"/>
    <x:xf numFmtId="201" fontId="4" fillId="2" borderId="1" xfId="0" applyNumberFormat="1" applyFont="1" applyFill="1" applyBorder="1"/>
    <x:xf numFmtId="209" fontId="4" fillId="2" borderId="1" xfId="0" applyNumberFormat="1" applyFont="1" applyFill="1" applyBorder="1"/>
    <x:xf numFmtId="202" fontId="4" fillId="2" borderId="1" xfId="0" applyNumberFormat="1" applyFont="1" applyFill="1" applyBorder="1"/>
    <x:xf numFmtId="203" fontId="4" fillId="2" borderId="1" xfId="0" applyNumberFormat="1" applyFont="1" applyFill="1" applyBorder="1"/>
    <x:xf numFmtId="204" fontId="4" fillId="2" borderId="1" xfId="0" applyNumberFormat="1" applyFont="1" applyFill="1" applyBorder="1"/>
    <x:xf numFmtId="201" fontId="4" fillId="2" borderId="25" xfId="0" applyNumberFormat="1" applyFont="1" applyFill="1" applyBorder="1"/>
    <x:xf numFmtId="201" fontId="4" fillId="2" borderId="17" xfId="0" applyNumberFormat="1" applyFont="1" applyFill="1" applyBorder="1" applyAlignment="1">
      <x:alignment wrapText="1"/>
    </x:xf>
    <x:xf numFmtId="201" fontId="4" fillId="2" borderId="0" xfId="0" applyNumberFormat="1" applyFont="1" applyFill="1" applyBorder="1" applyAlignment="1">
      <x:alignment wrapText="1"/>
    </x:xf>
    <x:xf numFmtId="209" fontId="4" fillId="2" borderId="0" xfId="0" applyNumberFormat="1" applyFont="1" applyFill="1" applyBorder="1" applyAlignment="1">
      <x:alignment wrapText="1"/>
    </x:xf>
    <x:xf numFmtId="202" fontId="4" fillId="2" borderId="0" xfId="0" applyNumberFormat="1" applyFont="1" applyFill="1" applyBorder="1" applyAlignment="1">
      <x:alignment wrapText="1"/>
    </x:xf>
    <x:xf numFmtId="203" fontId="4" fillId="2" borderId="0" xfId="0" applyNumberFormat="1" applyFont="1" applyFill="1" applyBorder="1" applyAlignment="1">
      <x:alignment wrapText="1"/>
    </x:xf>
    <x:xf numFmtId="204" fontId="4" fillId="2" borderId="0" xfId="0" applyNumberFormat="1" applyFont="1" applyFill="1" applyBorder="1" applyAlignment="1">
      <x:alignment wrapText="1"/>
    </x:xf>
    <x:xf numFmtId="201" fontId="4" fillId="2" borderId="18" xfId="0" applyNumberFormat="1" applyFont="1" applyFill="1" applyBorder="1" applyAlignment="1">
      <x:alignment wrapText="1"/>
    </x:xf>
    <x:xf numFmtId="201" fontId="4" fillId="2" borderId="24" xfId="0" applyNumberFormat="1" applyFont="1" applyFill="1" applyBorder="1" applyAlignment="1">
      <x:alignment wrapText="1"/>
    </x:xf>
    <x:xf numFmtId="201" fontId="4" fillId="2" borderId="1" xfId="0" applyNumberFormat="1" applyFont="1" applyFill="1" applyBorder="1" applyAlignment="1">
      <x:alignment wrapText="1"/>
    </x:xf>
    <x:xf numFmtId="209" fontId="4" fillId="2" borderId="1" xfId="0" applyNumberFormat="1" applyFont="1" applyFill="1" applyBorder="1" applyAlignment="1">
      <x:alignment wrapText="1"/>
    </x:xf>
    <x:xf numFmtId="202" fontId="4" fillId="2" borderId="1" xfId="0" applyNumberFormat="1" applyFont="1" applyFill="1" applyBorder="1" applyAlignment="1">
      <x:alignment wrapText="1"/>
    </x:xf>
    <x:xf numFmtId="203" fontId="4" fillId="2" borderId="1" xfId="0" applyNumberFormat="1" applyFont="1" applyFill="1" applyBorder="1" applyAlignment="1">
      <x:alignment wrapText="1"/>
    </x:xf>
    <x:xf numFmtId="204" fontId="4" fillId="2" borderId="1" xfId="0" applyNumberFormat="1" applyFont="1" applyFill="1" applyBorder="1" applyAlignment="1">
      <x:alignment wrapText="1"/>
    </x:xf>
    <x:xf numFmtId="201" fontId="4" fillId="2" borderId="25" xfId="0" applyNumberFormat="1" applyFont="1" applyFill="1" applyBorder="1" applyAlignment="1">
      <x:alignment wrapText="1"/>
    </x:xf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19" xfId="0" applyNumberFormat="1" applyFont="1" applyFill="1" applyBorder="1"/>
    <x:xf numFmtId="0" fontId="8" fillId="5" borderId="26" xfId="0" applyNumberFormat="1" applyFont="1" applyFill="1" applyBorder="1"/>
    <x:xf numFmtId="201" fontId="8" fillId="5" borderId="19" xfId="0" applyNumberFormat="1" applyFont="1" applyFill="1" applyBorder="1"/>
    <x:xf numFmtId="201" fontId="8" fillId="5" borderId="26" xfId="0" applyNumberFormat="1" applyFont="1" applyFill="1" applyBorder="1"/>
    <x:xf numFmtId="201" fontId="9" fillId="2" borderId="2" xfId="0" applyNumberFormat="1" applyFont="1" applyFill="1" applyBorder="1"/>
    <x:xf numFmtId="201" fontId="9" fillId="2" borderId="4" xfId="0" applyNumberFormat="1" applyFont="1" applyFill="1" applyBorder="1"/>
    <x:xf numFmtId="201" fontId="4" fillId="2" borderId="2" xfId="0" applyNumberFormat="1" applyFont="1" applyFill="1" applyBorder="1"/>
    <x:xf numFmtId="201" fontId="4" fillId="2" borderId="4" xfId="0" applyNumberFormat="1" applyFont="1" applyFill="1" applyBorder="1"/>
    <x:xf numFmtId="201" fontId="4" fillId="2" borderId="2" xfId="0" applyNumberFormat="1" applyFont="1" applyFill="1" applyBorder="1" applyAlignment="1">
      <x:alignment vertical="center"/>
    </x:xf>
    <x:xf numFmtId="201" fontId="4" fillId="2" borderId="4" xfId="0" applyNumberFormat="1" applyFont="1" applyFill="1" applyBorder="1" applyAlignment="1">
      <x:alignment vertical="center"/>
    </x:xf>
    <x:xf numFmtId="209" fontId="9" fillId="6" borderId="2" xfId="0" applyNumberFormat="1" applyFont="1" applyFill="1" applyBorder="1"/>
    <x:xf numFmtId="209" fontId="9" fillId="6" borderId="28" xfId="0" applyNumberFormat="1" applyFont="1" applyFill="1" applyBorder="1"/>
    <x:xf numFmtId="209" fontId="9" fillId="6" borderId="4" xfId="0" applyNumberFormat="1" applyFont="1" applyFill="1" applyBorder="1"/>
    <x:xf numFmtId="209" fontId="9" fillId="6" borderId="29" xfId="0" applyNumberFormat="1" applyFont="1" applyFill="1" applyBorder="1"/>
    <x:xf numFmtId="0" fontId="0" fillId="9" borderId="0" xfId="0" applyNumberFormat="1" applyFont="1" applyFill="1" applyBorder="1"/>
    <x:xf numFmtId="201" fontId="9" fillId="9" borderId="2" xfId="0" applyNumberFormat="1" applyFont="1" applyFill="1" applyBorder="1"/>
    <x:xf numFmtId="209" fontId="9" fillId="9" borderId="3" xfId="0" applyNumberFormat="1" applyFont="1" applyFill="1" applyBorder="1"/>
    <x:xf numFmtId="0" fontId="4" fillId="9" borderId="0" xfId="0" applyNumberFormat="1" applyFont="1" applyFill="1" applyBorder="1"/>
    <x:xf numFmtId="201" fontId="4" fillId="9" borderId="2" xfId="0" applyNumberFormat="1" applyFont="1" applyFill="1" applyBorder="1"/>
    <x:xf numFmtId="209" fontId="4" fillId="9" borderId="3" xfId="0" applyNumberFormat="1" applyFont="1" applyFill="1" applyBorder="1"/>
    <x:xf numFmtId="0" fontId="4" fillId="9" borderId="0" xfId="0" applyNumberFormat="1" applyFont="1" applyFill="1" applyBorder="1" applyAlignment="1">
      <x:alignment horizontal="center"/>
    </x:xf>
    <x:xf numFmtId="201" fontId="4" fillId="9" borderId="2" xfId="0" applyNumberFormat="1" applyFont="1" applyFill="1" applyBorder="1" applyAlignment="1">
      <x:alignment horizontal="center"/>
    </x:xf>
    <x:xf numFmtId="209" fontId="4" fillId="9" borderId="3" xfId="0" applyNumberFormat="1" applyFont="1" applyFill="1" applyBorder="1" applyAlignment="1">
      <x:alignment horizontal="center"/>
    </x:xf>
    <x:xf numFmtId="0" fontId="4" fillId="9" borderId="0" xfId="0" applyNumberFormat="1" applyFont="1" applyFill="1" applyBorder="1" applyAlignment="1">
      <x:alignment horizontal="center" vertical="center"/>
    </x:xf>
    <x:xf numFmtId="201" fontId="4" fillId="9" borderId="2" xfId="0" applyNumberFormat="1" applyFont="1" applyFill="1" applyBorder="1" applyAlignment="1">
      <x:alignment horizontal="center" vertical="center"/>
    </x:xf>
    <x:xf numFmtId="209" fontId="4" fillId="9" borderId="3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201" fontId="9" fillId="10" borderId="2" xfId="0" applyNumberFormat="1" applyFont="1" applyFill="1" applyBorder="1"/>
    <x:xf numFmtId="209" fontId="9" fillId="10" borderId="3" xfId="0" applyNumberFormat="1" applyFont="1" applyFill="1" applyBorder="1"/>
    <x:xf numFmtId="0" fontId="17" fillId="10" borderId="0" xfId="0" applyNumberFormat="1" applyFont="1" applyFill="1" applyBorder="1"/>
    <x:xf numFmtId="0" fontId="17" fillId="10" borderId="14" xfId="0" applyNumberFormat="1" applyFont="1" applyFill="1" applyBorder="1"/>
    <x:xf numFmtId="0" fontId="17" fillId="10" borderId="17" xfId="0" applyNumberFormat="1" applyFont="1" applyFill="1" applyBorder="1"/>
    <x:xf numFmtId="0" fontId="17" fillId="10" borderId="19" xfId="0" applyNumberFormat="1" applyFont="1" applyFill="1" applyBorder="1"/>
    <x:xf numFmtId="0" fontId="17" fillId="10" borderId="12" xfId="0" applyNumberFormat="1" applyFont="1" applyFill="1" applyBorder="1"/>
    <x:xf numFmtId="0" fontId="17" fillId="10" borderId="20" xfId="0" applyNumberFormat="1" applyFont="1" applyFill="1" applyBorder="1"/>
    <x:xf numFmtId="0" fontId="17" fillId="10" borderId="14" xfId="0" applyNumberFormat="1" applyFont="1" applyFill="1" applyBorder="1" applyAlignment="1">
      <x:alignment horizontal="center"/>
    </x:xf>
    <x:xf numFmtId="0" fontId="17" fillId="10" borderId="17" xfId="0" applyNumberFormat="1" applyFont="1" applyFill="1" applyBorder="1" applyAlignment="1">
      <x:alignment horizontal="center"/>
    </x:xf>
    <x:xf numFmtId="0" fontId="17" fillId="10" borderId="19" xfId="0" applyNumberFormat="1" applyFont="1" applyFill="1" applyBorder="1" applyAlignment="1">
      <x:alignment horizontal="center"/>
    </x:xf>
    <x:xf numFmtId="209" fontId="17" fillId="10" borderId="20" xfId="0" applyNumberFormat="1" applyFont="1" applyFill="1" applyBorder="1"/>
    <x:xf numFmtId="0" fontId="18" fillId="0" borderId="0" xfId="0" applyNumberFormat="1" applyFont="1" applyFill="1" applyBorder="1"/>
    <x:xf numFmtId="0" fontId="4" fillId="9" borderId="0" xfId="0" applyNumberFormat="1" applyFont="1" applyFill="1" applyBorder="1" applyAlignment="1">
      <x:alignment vertical="center"/>
    </x:xf>
    <x:xf numFmtId="0" fontId="4" fillId="9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2">
    <x:dxf>
      <x:font>
        <x:b/>
        <x:color rgb="FFB91C1C"/>
      </x:font>
      <x:fill>
        <x:patternFill>
          <x:bgColor rgb="FFFDECEC"/>
        </x:patternFill>
      </x:fill>
    </x:dxf>
    <x:dxf>
      <x:font>
        <x:b/>
        <x:color rgb="FFB91C1C"/>
      </x:font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2c120748c4de3" /><Relationship Type="http://schemas.openxmlformats.org/officeDocument/2006/relationships/theme" Target="/xl/theme/theme1.xml" Id="R8437b2fae7b4433b" /><Relationship Type="http://schemas.openxmlformats.org/officeDocument/2006/relationships/sharedStrings" Target="/xl/sharedStrings.xml" Id="R5b81c32b8a984226" /><Relationship Type="http://schemas.openxmlformats.org/officeDocument/2006/relationships/worksheet" Target="/xl/worksheets/sheet1.xml" Id="Rd70f55e7dae84919" /><Relationship Type="http://schemas.openxmlformats.org/officeDocument/2006/relationships/worksheet" Target="/xl/worksheets/sheet2.xml" Id="R5b88ba44909e4e58" /><Relationship Type="http://schemas.openxmlformats.org/officeDocument/2006/relationships/worksheet" Target="/xl/worksheets/sheet3.xml" Id="R8a41c65e9c8e497d" /><Relationship Type="http://schemas.openxmlformats.org/officeDocument/2006/relationships/worksheet" Target="/xl/worksheets/sheet4.xml" Id="R36826978a1cd4a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ca6668061c4420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Distribuição do mês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Valor</c:v>
          </c:tx>
          <c:cat>
            <c:strRef>
              <c:f>'Resumo'!$E$5:$E$8</c:f>
              <c:strCache>
                <c:ptCount val="0"/>
              </c:strCache>
            </c:strRef>
          </c:cat>
          <c:val>
            <c:numRef>
              <c:f>'Resumo'!$F$5:$F$8</c:f>
              <c:numCache>
                <c:formatCode>R$ #,##0.00;[Red](R$ 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ca6668061c4420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138f4c1207934c65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10" t="str">
        <x:v>RAIO-X FINANCEIRO PESSOAL JILHub</x:v>
      </x:c>
    </x:row>
    <x:row r="2" ht="28" customHeight="1">
      <x:c r="A2" s="18" t="str">
        <x:v>Veja quanto entra, quanto sai e quanto realmente sobra no seu mês.</x:v>
      </x:c>
    </x:row>
    <x:row r="4" ht="34" customHeight="1">
      <x:c r="A4" s="22" t="str">
        <x:v>Este Raio-X organiza Receitas → Despesas essenciais → Despesas flexíveis → Dívidas → Resultado para ajudar você a enxergar sua situação financeira com mais clareza.</x:v>
      </x:c>
      <x:c r="B4" s="20"/>
      <x:c r="C4" s="20"/>
      <x:c r="D4" s="20"/>
      <x:c r="E4" s="20"/>
      <x:c r="F4" s="20"/>
    </x:row>
    <x:row r="6" ht="22" customHeight="1">
      <x:c r="A6" s="26" t="str">
        <x:v>COMO USAR</x:v>
      </x:c>
    </x:row>
    <x:row r="7" ht="21" customHeight="1">
      <x:c r="A7" s="28" t="str">
        <x:v>1. Informe suas receitas mensais na aba Meu Mês.</x:v>
      </x:c>
      <x:c r="B7" s="20"/>
      <x:c r="C7" s="20"/>
      <x:c r="D7" s="20"/>
      <x:c r="E7" s="20"/>
      <x:c r="F7" s="20"/>
    </x:row>
    <x:row r="8" ht="21" customHeight="1">
      <x:c r="A8" s="28" t="str">
        <x:v>2. Registre suas despesas essenciais.</x:v>
      </x:c>
      <x:c r="B8" s="20"/>
      <x:c r="C8" s="20"/>
      <x:c r="D8" s="20"/>
      <x:c r="E8" s="20"/>
      <x:c r="F8" s="20"/>
    </x:row>
    <x:row r="9" ht="21" customHeight="1">
      <x:c r="A9" s="28" t="str">
        <x:v>3. Registre suas despesas flexíveis.</x:v>
      </x:c>
      <x:c r="B9" s="20"/>
      <x:c r="C9" s="20"/>
      <x:c r="D9" s="20"/>
      <x:c r="E9" s="20"/>
      <x:c r="F9" s="20"/>
    </x:row>
    <x:row r="10" ht="21" customHeight="1">
      <x:c r="A10" s="28" t="str">
        <x:v>4. Cadastre parcelas e dívidas relevantes na aba Dívidas.</x:v>
      </x:c>
      <x:c r="B10" s="20"/>
      <x:c r="C10" s="20"/>
      <x:c r="D10" s="20"/>
      <x:c r="E10" s="20"/>
      <x:c r="F10" s="20"/>
    </x:row>
    <x:row r="11" ht="21" customHeight="1">
      <x:c r="A11" s="28" t="str">
        <x:v>5. Confira o resultado do mês.</x:v>
      </x:c>
      <x:c r="B11" s="20"/>
      <x:c r="C11" s="20"/>
      <x:c r="D11" s="20"/>
      <x:c r="E11" s="20"/>
      <x:c r="F11" s="20"/>
    </x:row>
    <x:row r="12" ht="21" customHeight="1">
      <x:c r="A12" s="28" t="str">
        <x:v>6. Observe os indicadores no Resumo.</x:v>
      </x:c>
      <x:c r="B12" s="20"/>
      <x:c r="C12" s="20"/>
      <x:c r="D12" s="20"/>
      <x:c r="E12" s="20"/>
      <x:c r="F12" s="20"/>
    </x:row>
    <x:row r="13" ht="21" customHeight="1">
      <x:c r="A13" s="28" t="str">
        <x:v>7. Use os números para planejar seus próximos passos com mais clareza.</x:v>
      </x:c>
      <x:c r="B13" s="20"/>
      <x:c r="C13" s="20"/>
      <x:c r="D13" s="20"/>
      <x:c r="E13" s="20"/>
      <x:c r="F13" s="20"/>
    </x:row>
    <x:row r="15" ht="22" customHeight="1">
      <x:c r="A15" s="26" t="str">
        <x:v>CONCEITOS IMPORTANTES</x:v>
      </x:c>
    </x:row>
    <x:row r="16">
      <x:c r="A16" s="32" t="str">
        <x:v>RECEITA</x:v>
      </x:c>
      <x:c r="B16" s="30"/>
      <x:c r="C16" s="20" t="str">
        <x:v>Dinheiro que entra.</x:v>
      </x:c>
      <x:c r="D16" s="20"/>
      <x:c r="E16" s="20"/>
      <x:c r="F16" s="20"/>
    </x:row>
    <x:row r="17">
      <x:c r="A17" s="32" t="str">
        <x:v>DESPESA ESSENCIAL</x:v>
      </x:c>
      <x:c r="B17" s="30"/>
      <x:c r="C17" s="20" t="str">
        <x:v>Gasto necessário para manter necessidades básicas e compromissos importantes.</x:v>
      </x:c>
      <x:c r="D17" s="20"/>
      <x:c r="E17" s="20"/>
      <x:c r="F17" s="20"/>
    </x:row>
    <x:row r="18">
      <x:c r="A18" s="32" t="str">
        <x:v>DESPESA FLEXÍVEL</x:v>
      </x:c>
      <x:c r="B18" s="30"/>
      <x:c r="C18" s="20" t="str">
        <x:v>Gasto que pode variar ou eventualmente ser reduzido.</x:v>
      </x:c>
      <x:c r="D18" s="20"/>
      <x:c r="E18" s="20"/>
      <x:c r="F18" s="20"/>
    </x:row>
    <x:row r="19">
      <x:c r="A19" s="32" t="str">
        <x:v>DÍVIDA</x:v>
      </x:c>
      <x:c r="B19" s="30"/>
      <x:c r="C19" s="20" t="str">
        <x:v>Obrigação financeira existente que precisa ser paga.</x:v>
      </x:c>
      <x:c r="D19" s="20"/>
      <x:c r="E19" s="20"/>
      <x:c r="F19" s="20"/>
    </x:row>
    <x:row r="20">
      <x:c r="A20" s="32" t="str">
        <x:v>SALDO DO MÊS</x:v>
      </x:c>
      <x:c r="B20" s="30"/>
      <x:c r="C20" s="20" t="str">
        <x:v>Receitas menos todas as despesas consideradas.</x:v>
      </x:c>
      <x:c r="D20" s="20"/>
      <x:c r="E20" s="20"/>
      <x:c r="F20" s="20"/>
    </x:row>
    <x:row r="22" ht="22" customHeight="1">
      <x:c r="A22" s="26" t="str">
        <x:v>LEGENDA</x:v>
      </x:c>
    </x:row>
    <x:row r="23">
      <x:c r="A23" s="42" t="str">
        <x:v>PREENCHA</x:v>
      </x:c>
      <x:c r="B23" s="39"/>
      <x:c r="C23" s="48" t="str">
        <x:v>CALCULADO AUTOMATICAMENTE</x:v>
      </x:c>
      <x:c r="D23" s="49"/>
      <x:c r="E23" s="52" t="str">
        <x:v>Não altere células automáticas.</x:v>
      </x:c>
      <x:c r="F23" s="20"/>
    </x:row>
    <x:row r="26">
      <x:c r="A26" s="58" t="str">
        <x:v>Material educativo gratuito JILHub. Esta ferramenta organiza os valores informados pelo próprio usuário e não constitui recomendação de investimento nem consultoria financeira, jurídica, contábil ou tributária.</x:v>
      </x:c>
      <x:c r="B26" s="56"/>
      <x:c r="C26" s="56"/>
      <x:c r="D26" s="56"/>
      <x:c r="E26" s="56"/>
      <x:c r="F26" s="56"/>
    </x:row>
    <x:row r="27">
      <x:c r="A27" s="56"/>
      <x:c r="B27" s="56"/>
      <x:c r="C27" s="56"/>
      <x:c r="D27" s="56"/>
      <x:c r="E27" s="56"/>
      <x:c r="F27" s="56"/>
    </x:row>
    <x:row r="28">
      <x:c r="A28" s="56"/>
      <x:c r="B28" s="56"/>
      <x:c r="C28" s="56"/>
      <x:c r="D28" s="56"/>
      <x:c r="E28" s="56"/>
      <x:c r="F28" s="56"/>
    </x:row>
    <x:row r="30">
      <x:c r="A30" s="62" t="str">
        <x:v>JILHub • Educação financeira prática • jilhub.com.br</x:v>
      </x:c>
    </x:row>
  </x:sheetData>
  <x:mergeCells>
    <x:mergeCell ref="A1:F1"/>
    <x:mergeCell ref="A2:F2"/>
    <x:mergeCell ref="A4:F4"/>
    <x:mergeCell ref="A6:F6"/>
    <x:mergeCell ref="A7:F7"/>
    <x:mergeCell ref="A8:F8"/>
    <x:mergeCell ref="A9:F9"/>
    <x:mergeCell ref="A10:F10"/>
    <x:mergeCell ref="A11:F11"/>
    <x:mergeCell ref="A12:F12"/>
    <x:mergeCell ref="A13:F13"/>
    <x:mergeCell ref="A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2:F22"/>
    <x:mergeCell ref="A23:B23"/>
    <x:mergeCell ref="C23:D23"/>
    <x:mergeCell ref="E23:F23"/>
    <x:mergeCell ref="A26:F28"/>
    <x:mergeCell ref="A30:F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30" customHeight="1">
      <x:c r="A1" s="10" t="str">
        <x:v>MEU MÊS</x:v>
      </x:c>
    </x:row>
    <x:row r="2" ht="28" customHeight="1">
      <x:c r="A2" s="18" t="str">
        <x:v>Preencha apenas as células amarelas com valores iguais ou maiores que zero. Os totais e resultados são calculados automaticamente.</x:v>
      </x:c>
    </x:row>
    <x:row r="4" ht="34" customHeight="1">
      <x:c r="A4" s="68" t="str">
        <x:v>IMPORTANTE: as parcelas cadastradas na aba Dívidas entram automaticamente no resultado mensal. Não registre essas mesmas parcelas novamente nas despesas abaixo.</x:v>
      </x:c>
      <x:c r="B4" s="68"/>
      <x:c r="C4" s="68"/>
      <x:c r="D4" s="68"/>
    </x:row>
    <x:row r="6" ht="22" customHeight="1">
      <x:c r="A6" s="26" t="str">
        <x:v>BLOCO A — RECEITAS</x:v>
      </x:c>
    </x:row>
    <x:row r="8">
      <x:c r="A8" s="70" t="str">
        <x:v>Salário / renda principal</x:v>
      </x:c>
      <x:c r="B8" s="213"/>
    </x:row>
    <x:row r="9">
      <x:c r="A9" s="70" t="str">
        <x:v>Renda extra</x:v>
      </x:c>
      <x:c r="B9" s="213"/>
    </x:row>
    <x:row r="10">
      <x:c r="A10" s="70" t="str">
        <x:v>Trabalho adicional</x:v>
      </x:c>
      <x:c r="B10" s="213"/>
    </x:row>
    <x:row r="11">
      <x:c r="A11" s="70" t="str">
        <x:v>Benefícios recebidos</x:v>
      </x:c>
      <x:c r="B11" s="213"/>
    </x:row>
    <x:row r="12">
      <x:c r="A12" s="70" t="str">
        <x:v>Rendimentos ou outras entradas</x:v>
      </x:c>
      <x:c r="B12" s="213"/>
    </x:row>
    <x:row r="13">
      <x:c r="A13" s="78" t="str">
        <x:v>Outra receita 1</x:v>
      </x:c>
      <x:c r="B13" s="213"/>
    </x:row>
    <x:row r="14">
      <x:c r="A14" s="79" t="str">
        <x:v>Outra receita 2</x:v>
      </x:c>
      <x:c r="B14" s="213"/>
    </x:row>
    <x:row r="16">
      <x:c r="A16" s="86" t="str">
        <x:v>RECEITA TOTAL DO MÊS</x:v>
      </x:c>
      <x:c r="B16" s="215" t="n">
        <x:f>SUMIF(B8:B14,"&gt;0",B8:B14)</x:f>
        <x:v>0</x:v>
      </x:c>
      <x:c r="C16" s="88" t="str">
        <x:v>Receita total não significa dinheiro disponível para investir.</x:v>
      </x:c>
      <x:c r="D16" s="20"/>
    </x:row>
    <x:row r="18" ht="22" customHeight="1">
      <x:c r="A18" s="26" t="str">
        <x:v>BLOCO B — DESPESAS ESSENCIAIS</x:v>
      </x:c>
    </x:row>
    <x:row r="20">
      <x:c r="A20" t="str">
        <x:v>Aluguel ou financiamento</x:v>
      </x:c>
      <x:c r="B20" s="213"/>
    </x:row>
    <x:row r="21">
      <x:c r="A21" t="str">
        <x:v>Condomínio</x:v>
      </x:c>
      <x:c r="B21" s="213"/>
    </x:row>
    <x:row r="22">
      <x:c r="A22" t="str">
        <x:v>Energia</x:v>
      </x:c>
      <x:c r="B22" s="213"/>
    </x:row>
    <x:row r="23">
      <x:c r="A23" t="str">
        <x:v>Água</x:v>
      </x:c>
      <x:c r="B23" s="213"/>
    </x:row>
    <x:row r="24">
      <x:c r="A24" t="str">
        <x:v>Gás</x:v>
      </x:c>
      <x:c r="B24" s="213"/>
    </x:row>
    <x:row r="25">
      <x:c r="A25" t="str">
        <x:v>Internet</x:v>
      </x:c>
      <x:c r="B25" s="213"/>
    </x:row>
    <x:row r="26">
      <x:c r="A26" t="str">
        <x:v>Telefone</x:v>
      </x:c>
      <x:c r="B26" s="213"/>
    </x:row>
    <x:row r="27">
      <x:c r="A27" t="str">
        <x:v>Alimentação essencial</x:v>
      </x:c>
      <x:c r="B27" s="213"/>
    </x:row>
    <x:row r="28">
      <x:c r="A28" t="str">
        <x:v>Transporte essencial</x:v>
      </x:c>
      <x:c r="B28" s="213"/>
    </x:row>
    <x:row r="29">
      <x:c r="A29" t="str">
        <x:v>Saúde</x:v>
      </x:c>
      <x:c r="B29" s="213"/>
    </x:row>
    <x:row r="30">
      <x:c r="A30" t="str">
        <x:v>Medicamentos</x:v>
      </x:c>
      <x:c r="B30" s="213"/>
    </x:row>
    <x:row r="31">
      <x:c r="A31" t="str">
        <x:v>Educação / dependentes</x:v>
      </x:c>
      <x:c r="B31" s="213"/>
    </x:row>
    <x:row r="32">
      <x:c r="A32" t="str">
        <x:v>Seguros essenciais</x:v>
      </x:c>
      <x:c r="B32" s="213"/>
    </x:row>
    <x:row r="33">
      <x:c r="A33" t="str">
        <x:v>Outras obrigações essenciais (não incluir parcelas da aba Dívidas)</x:v>
      </x:c>
      <x:c r="B33" s="213"/>
    </x:row>
    <x:row r="35">
      <x:c r="A35" s="86" t="str">
        <x:v>TOTAL DE DESPESAS ESSENCIAIS</x:v>
      </x:c>
      <x:c r="B35" s="215" t="n">
        <x:f>SUMIF(B20:B33,"&gt;0",B20:B33)</x:f>
        <x:v>0</x:v>
      </x:c>
    </x:row>
    <x:row r="37" ht="22" customHeight="1">
      <x:c r="A37" s="26" t="str">
        <x:v>BLOCO C — DESPESAS FLEXÍVEIS</x:v>
      </x:c>
    </x:row>
    <x:row r="39">
      <x:c r="A39" t="str">
        <x:v>Restaurantes</x:v>
      </x:c>
      <x:c r="B39" s="213"/>
    </x:row>
    <x:row r="40">
      <x:c r="A40" t="str">
        <x:v>Delivery</x:v>
      </x:c>
      <x:c r="B40" s="213"/>
    </x:row>
    <x:row r="41">
      <x:c r="A41" t="str">
        <x:v>Lazer</x:v>
      </x:c>
      <x:c r="B41" s="213"/>
    </x:row>
    <x:row r="42">
      <x:c r="A42" t="str">
        <x:v>Streaming</x:v>
      </x:c>
      <x:c r="B42" s="213"/>
    </x:row>
    <x:row r="43">
      <x:c r="A43" t="str">
        <x:v>Assinaturas</x:v>
      </x:c>
      <x:c r="B43" s="213"/>
    </x:row>
    <x:row r="44">
      <x:c r="A44" t="str">
        <x:v>Compras pessoais</x:v>
      </x:c>
      <x:c r="B44" s="213"/>
    </x:row>
    <x:row r="45">
      <x:c r="A45" t="str">
        <x:v>Roupas</x:v>
      </x:c>
      <x:c r="B45" s="213"/>
    </x:row>
    <x:row r="46">
      <x:c r="A46" t="str">
        <x:v>Aplicativos</x:v>
      </x:c>
      <x:c r="B46" s="213"/>
    </x:row>
    <x:row r="47">
      <x:c r="A47" t="str">
        <x:v>Viagens</x:v>
      </x:c>
      <x:c r="B47" s="213"/>
    </x:row>
    <x:row r="48">
      <x:c r="A48" t="str">
        <x:v>Presentes</x:v>
      </x:c>
      <x:c r="B48" s="213"/>
    </x:row>
    <x:row r="49">
      <x:c r="A49" t="str">
        <x:v>Hobbies</x:v>
      </x:c>
      <x:c r="B49" s="213"/>
    </x:row>
    <x:row r="50">
      <x:c r="A50" t="str">
        <x:v>Outras despesas flexíveis</x:v>
      </x:c>
      <x:c r="B50" s="213"/>
    </x:row>
    <x:row r="52">
      <x:c r="A52" s="86" t="str">
        <x:v>TOTAL DE DESPESAS FLEXÍVEIS</x:v>
      </x:c>
      <x:c r="B52" s="215" t="n">
        <x:f>SUMIF(B39:B50,"&gt;0",B39:B50)</x:f>
        <x:v>0</x:v>
      </x:c>
    </x:row>
    <x:row r="54" ht="22" customHeight="1">
      <x:c r="A54" s="26" t="str">
        <x:v>RESULTADO DO MÊS</x:v>
      </x:c>
    </x:row>
    <x:row r="55">
      <x:c r="A55" s="86" t="str">
        <x:v>RECEITA TOTAL</x:v>
      </x:c>
      <x:c r="B55" s="215" t="n">
        <x:f>B16</x:f>
        <x:v>0</x:v>
      </x:c>
    </x:row>
    <x:row r="56">
      <x:c r="A56" s="86" t="str">
        <x:v>DESPESAS ESSENCIAIS</x:v>
      </x:c>
      <x:c r="B56" s="215" t="n">
        <x:f>B35</x:f>
        <x:v>0</x:v>
      </x:c>
    </x:row>
    <x:row r="57">
      <x:c r="A57" s="86" t="str">
        <x:v>DESPESAS FLEXÍVEIS</x:v>
      </x:c>
      <x:c r="B57" s="215" t="n">
        <x:f>B52</x:f>
        <x:v>0</x:v>
      </x:c>
    </x:row>
    <x:row r="58">
      <x:c r="A58" s="100" t="str">
        <x:v>PARCELAS / DÍVIDAS DO MÊS</x:v>
      </x:c>
      <x:c r="B58" s="217" t="n">
        <x:f>'Dívidas'!D40</x:f>
        <x:v>0</x:v>
      </x:c>
    </x:row>
    <x:row r="59">
      <x:c r="A59" s="86" t="str">
        <x:v>DESPESA TOTAL</x:v>
      </x:c>
      <x:c r="B59" s="215" t="n">
        <x:f>SUM(B56:B58)</x:f>
        <x:v>0</x:v>
      </x:c>
    </x:row>
    <x:row r="60">
      <x:c r="A60" s="86" t="str">
        <x:v>SALDO DO MÊS</x:v>
      </x:c>
      <x:c r="B60" s="215" t="n">
        <x:f>B55-B59</x:f>
        <x:v>0</x:v>
      </x:c>
    </x:row>
    <x:row r="62" ht="32" customHeight="1">
      <x:c r="A62" s="104" t="str">
        <x:f>IF(B55=0,"Informe suas receitas para analisar o resultado do mês.",IF(B60&gt;0,"Saldo mensal positivo: "&amp;TEXT(B60,"[$R$-pt-BR] #,##0.00"),IF(B60=0,"As receitas informadas estão totalmente comprometidas neste mês.","As despesas registradas superam as receitas deste período. Analise as categorias para identificar onde existem possibilidades de ajuste.")))</x:f>
        <x:v>Informe suas receitas para analisar o resultado do mês.</x:v>
      </x:c>
      <x:c r="B62" s="102"/>
      <x:c r="C62" s="102"/>
      <x:c r="D62" s="102"/>
    </x:row>
    <x:row r="63" ht="32" customHeight="1">
      <x:c r="A63" s="102"/>
      <x:c r="B63" s="102"/>
      <x:c r="C63" s="102"/>
      <x:c r="D63" s="102"/>
    </x:row>
  </x:sheetData>
  <x:mergeCells>
    <x:mergeCell ref="A1:D1"/>
    <x:mergeCell ref="A2:D2"/>
    <x:mergeCell ref="A4:D4"/>
    <x:mergeCell ref="A6:D6"/>
    <x:mergeCell ref="C16:D16"/>
    <x:mergeCell ref="A18:D18"/>
    <x:mergeCell ref="A37:D37"/>
    <x:mergeCell ref="A54:D54"/>
    <x:mergeCell ref="A62:D63"/>
    <x:mergeCell ref="A2:C2"/>
  </x:mergeCells>
  <x:conditionalFormatting sqref="B60:B60">
    <x:cfRule type="cellIs" dxfId="0" priority="1" operator="lessThan">
      <x:formula>0</x:formula>
    </x:cfRule>
  </x:conditionalFormatting>
  <x:dataValidations count="8">
    <x:dataValidation type="decimal" errorStyle="stop" operator="greaterThanOrEqual" allowBlank="1" showErrorMessage="1" errorTitle="Valor inválido" error="Digite um valor igual ou maior que zero." sqref="B8:B14">
      <x:formula1>0</x:formula1>
    </x:dataValidation>
    <x:dataValidation type="decimal" errorStyle="stop" operator="greaterThanOrEqual" allowBlank="1" showErrorMessage="1" errorTitle="Valor inválido" error="Digite um valor igual ou maior que zero." sqref="B20:B33">
      <x:formula1>0</x:formula1>
    </x:dataValidation>
    <x:dataValidation type="decimal" errorStyle="stop" operator="greaterThanOrEqual" allowBlank="1" showErrorMessage="1" errorTitle="Valor inválido" error="Digite um valor igual ou maior que zero." sqref="B39:B50">
      <x:formula1>0</x:formula1>
    </x:dataValidation>
    <x:dataValidation type="custom" errorStyle="stop" allowBlank="0" showErrorMessage="1" errorTitle="Célula automática" error="Este campo é calculado automaticamente. Preencha somente as células amarelas." sqref="B16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B35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B52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B55:B60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A62:D63">
      <x:formula1>FALSE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20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  <x:col min="8" max="8" width="28" hidden="0" customWidth="1"/>
  </x:cols>
  <x:sheetData>
    <x:row r="1" ht="30" customHeight="1">
      <x:c r="A1" s="10" t="str">
        <x:v>DÍVIDAS E PARCELAS</x:v>
      </x:c>
    </x:row>
    <x:row r="2" ht="28" customHeight="1">
      <x:c r="A2" s="18" t="str">
        <x:v>Organize compromissos existentes. Use valores iguais ou maiores que zero; a taxa pode ficar vazia se você não souber.</x:v>
      </x:c>
    </x:row>
    <x:row r="3" ht="30" customHeight="1">
      <x:c r="A3" s="108" t="str">
        <x:v>ATENÇÃO: o total das parcelas desta aba é levado automaticamente para Meu Mês. Não registre as mesmas parcelas novamente como despesas.</x:v>
      </x:c>
      <x:c r="B3" s="108"/>
      <x:c r="C3" s="108"/>
      <x:c r="D3" s="108"/>
      <x:c r="E3" s="108"/>
      <x:c r="F3" s="108"/>
      <x:c r="G3" s="108"/>
      <x:c r="H3" s="108"/>
    </x:row>
    <x:row r="5" ht="30" customHeight="1">
      <x:c r="A5" s="110" t="str">
        <x:v>Tipo da dívida</x:v>
      </x:c>
      <x:c r="B5" s="110" t="str">
        <x:v>Instituição / credor</x:v>
      </x:c>
      <x:c r="C5" s="110" t="str">
        <x:v>Saldo devedor aproximado</x:v>
      </x:c>
      <x:c r="D5" s="110" t="str">
        <x:v>Parcela mensal</x:v>
      </x:c>
      <x:c r="E5" s="110" t="str">
        <x:v>Parcelas restantes</x:v>
      </x:c>
      <x:c r="F5" s="110" t="str">
        <x:v>Taxa conhecida (%)</x:v>
      </x:c>
      <x:c r="G5" s="110" t="str">
        <x:v>Vencimento</x:v>
      </x:c>
      <x:c r="H5" s="110" t="str">
        <x:v>Observação</x:v>
      </x:c>
    </x:row>
    <x:row r="6">
      <x:c r="A6" s="157"/>
      <x:c r="B6" s="158"/>
      <x:c r="C6" s="219"/>
      <x:c r="D6" s="219"/>
      <x:c r="E6" s="139"/>
      <x:c r="F6" s="145"/>
      <x:c r="G6" s="151"/>
      <x:c r="H6" s="169"/>
    </x:row>
    <x:row r="7">
      <x:c r="A7" s="159"/>
      <x:c r="B7" s="160"/>
      <x:c r="C7" s="220"/>
      <x:c r="D7" s="220"/>
      <x:c r="E7" s="140"/>
      <x:c r="F7" s="146"/>
      <x:c r="G7" s="152"/>
      <x:c r="H7" s="170"/>
    </x:row>
    <x:row r="8">
      <x:c r="A8" s="159"/>
      <x:c r="B8" s="160"/>
      <x:c r="C8" s="220"/>
      <x:c r="D8" s="220"/>
      <x:c r="E8" s="140"/>
      <x:c r="F8" s="146"/>
      <x:c r="G8" s="152"/>
      <x:c r="H8" s="170"/>
    </x:row>
    <x:row r="9">
      <x:c r="A9" s="159"/>
      <x:c r="B9" s="160"/>
      <x:c r="C9" s="220"/>
      <x:c r="D9" s="220"/>
      <x:c r="E9" s="140"/>
      <x:c r="F9" s="146"/>
      <x:c r="G9" s="152"/>
      <x:c r="H9" s="170"/>
    </x:row>
    <x:row r="10">
      <x:c r="A10" s="159"/>
      <x:c r="B10" s="160"/>
      <x:c r="C10" s="220"/>
      <x:c r="D10" s="220"/>
      <x:c r="E10" s="140"/>
      <x:c r="F10" s="146"/>
      <x:c r="G10" s="152"/>
      <x:c r="H10" s="170"/>
    </x:row>
    <x:row r="11">
      <x:c r="A11" s="159"/>
      <x:c r="B11" s="160"/>
      <x:c r="C11" s="220"/>
      <x:c r="D11" s="220"/>
      <x:c r="E11" s="140"/>
      <x:c r="F11" s="146"/>
      <x:c r="G11" s="152"/>
      <x:c r="H11" s="170"/>
    </x:row>
    <x:row r="12">
      <x:c r="A12" s="159"/>
      <x:c r="B12" s="160"/>
      <x:c r="C12" s="220"/>
      <x:c r="D12" s="220"/>
      <x:c r="E12" s="140"/>
      <x:c r="F12" s="146"/>
      <x:c r="G12" s="152"/>
      <x:c r="H12" s="170"/>
    </x:row>
    <x:row r="13">
      <x:c r="A13" s="159"/>
      <x:c r="B13" s="160"/>
      <x:c r="C13" s="220"/>
      <x:c r="D13" s="220"/>
      <x:c r="E13" s="140"/>
      <x:c r="F13" s="146"/>
      <x:c r="G13" s="152"/>
      <x:c r="H13" s="170"/>
    </x:row>
    <x:row r="14">
      <x:c r="A14" s="159"/>
      <x:c r="B14" s="160"/>
      <x:c r="C14" s="220"/>
      <x:c r="D14" s="220"/>
      <x:c r="E14" s="140"/>
      <x:c r="F14" s="146"/>
      <x:c r="G14" s="152"/>
      <x:c r="H14" s="170"/>
    </x:row>
    <x:row r="15">
      <x:c r="A15" s="159"/>
      <x:c r="B15" s="160"/>
      <x:c r="C15" s="220"/>
      <x:c r="D15" s="220"/>
      <x:c r="E15" s="140"/>
      <x:c r="F15" s="146"/>
      <x:c r="G15" s="152"/>
      <x:c r="H15" s="170"/>
    </x:row>
    <x:row r="16">
      <x:c r="A16" s="159"/>
      <x:c r="B16" s="160"/>
      <x:c r="C16" s="220"/>
      <x:c r="D16" s="220"/>
      <x:c r="E16" s="140"/>
      <x:c r="F16" s="146"/>
      <x:c r="G16" s="152"/>
      <x:c r="H16" s="170"/>
    </x:row>
    <x:row r="17">
      <x:c r="A17" s="159"/>
      <x:c r="B17" s="160"/>
      <x:c r="C17" s="220"/>
      <x:c r="D17" s="220"/>
      <x:c r="E17" s="140"/>
      <x:c r="F17" s="146"/>
      <x:c r="G17" s="152"/>
      <x:c r="H17" s="170"/>
    </x:row>
    <x:row r="18">
      <x:c r="A18" s="159"/>
      <x:c r="B18" s="160"/>
      <x:c r="C18" s="220"/>
      <x:c r="D18" s="220"/>
      <x:c r="E18" s="140"/>
      <x:c r="F18" s="146"/>
      <x:c r="G18" s="152"/>
      <x:c r="H18" s="170"/>
    </x:row>
    <x:row r="19">
      <x:c r="A19" s="159"/>
      <x:c r="B19" s="160"/>
      <x:c r="C19" s="220"/>
      <x:c r="D19" s="220"/>
      <x:c r="E19" s="140"/>
      <x:c r="F19" s="146"/>
      <x:c r="G19" s="152"/>
      <x:c r="H19" s="170"/>
    </x:row>
    <x:row r="20">
      <x:c r="A20" s="161"/>
      <x:c r="B20" s="162"/>
      <x:c r="C20" s="221"/>
      <x:c r="D20" s="221"/>
      <x:c r="E20" s="141"/>
      <x:c r="F20" s="147"/>
      <x:c r="G20" s="153"/>
      <x:c r="H20" s="171"/>
    </x:row>
    <x:row r="21">
      <x:c r="A21" s="159"/>
      <x:c r="B21" s="160"/>
      <x:c r="C21" s="220"/>
      <x:c r="D21" s="220"/>
      <x:c r="E21" s="140"/>
      <x:c r="F21" s="146"/>
      <x:c r="G21" s="152"/>
      <x:c r="H21" s="170"/>
    </x:row>
    <x:row r="22" ht="30" customHeight="1">
      <x:c r="A22" s="253" t="str">
        <x:v>Tipo da dívida</x:v>
      </x:c>
      <x:c r="B22" s="254" t="str">
        <x:v>Instituição / credor</x:v>
      </x:c>
      <x:c r="C22" s="255" t="str">
        <x:v>Saldo devedor aproximado</x:v>
      </x:c>
      <x:c r="D22" s="255" t="str">
        <x:v>Parcela mensal</x:v>
      </x:c>
      <x:c r="E22" s="256" t="str">
        <x:v>Parcelas restantes</x:v>
      </x:c>
      <x:c r="F22" s="257" t="str">
        <x:v>Taxa conhecida (%)</x:v>
      </x:c>
      <x:c r="G22" s="258" t="str">
        <x:v>Vencimento</x:v>
      </x:c>
      <x:c r="H22" s="259" t="str">
        <x:v>Observação</x:v>
      </x:c>
    </x:row>
    <x:row r="23">
      <x:c r="A23" s="157"/>
      <x:c r="B23" s="158"/>
      <x:c r="C23" s="219"/>
      <x:c r="D23" s="219"/>
      <x:c r="E23" s="139"/>
      <x:c r="F23" s="145"/>
      <x:c r="G23" s="151"/>
      <x:c r="H23" s="169"/>
    </x:row>
    <x:row r="24">
      <x:c r="A24" s="159"/>
      <x:c r="B24" s="160"/>
      <x:c r="C24" s="220"/>
      <x:c r="D24" s="220"/>
      <x:c r="E24" s="140"/>
      <x:c r="F24" s="146"/>
      <x:c r="G24" s="152"/>
      <x:c r="H24" s="170"/>
    </x:row>
    <x:row r="25">
      <x:c r="A25" s="159"/>
      <x:c r="B25" s="160"/>
      <x:c r="C25" s="220"/>
      <x:c r="D25" s="220"/>
      <x:c r="E25" s="140"/>
      <x:c r="F25" s="146"/>
      <x:c r="G25" s="152"/>
      <x:c r="H25" s="170"/>
    </x:row>
    <x:row r="26">
      <x:c r="A26" s="159"/>
      <x:c r="B26" s="160"/>
      <x:c r="C26" s="220"/>
      <x:c r="D26" s="220"/>
      <x:c r="E26" s="140"/>
      <x:c r="F26" s="146"/>
      <x:c r="G26" s="152"/>
      <x:c r="H26" s="170"/>
    </x:row>
    <x:row r="27">
      <x:c r="A27" s="159"/>
      <x:c r="B27" s="160"/>
      <x:c r="C27" s="220"/>
      <x:c r="D27" s="220"/>
      <x:c r="E27" s="140"/>
      <x:c r="F27" s="146"/>
      <x:c r="G27" s="152"/>
      <x:c r="H27" s="170"/>
    </x:row>
    <x:row r="28">
      <x:c r="A28" s="159"/>
      <x:c r="B28" s="160"/>
      <x:c r="C28" s="220"/>
      <x:c r="D28" s="220"/>
      <x:c r="E28" s="140"/>
      <x:c r="F28" s="146"/>
      <x:c r="G28" s="152"/>
      <x:c r="H28" s="170"/>
    </x:row>
    <x:row r="29">
      <x:c r="A29" s="159"/>
      <x:c r="B29" s="160"/>
      <x:c r="C29" s="220"/>
      <x:c r="D29" s="220"/>
      <x:c r="E29" s="140"/>
      <x:c r="F29" s="146"/>
      <x:c r="G29" s="152"/>
      <x:c r="H29" s="170"/>
    </x:row>
    <x:row r="30">
      <x:c r="A30" s="159"/>
      <x:c r="B30" s="160"/>
      <x:c r="C30" s="220"/>
      <x:c r="D30" s="220"/>
      <x:c r="E30" s="140"/>
      <x:c r="F30" s="146"/>
      <x:c r="G30" s="152"/>
      <x:c r="H30" s="170"/>
    </x:row>
    <x:row r="31">
      <x:c r="A31" s="159"/>
      <x:c r="B31" s="160"/>
      <x:c r="C31" s="220"/>
      <x:c r="D31" s="220"/>
      <x:c r="E31" s="140"/>
      <x:c r="F31" s="146"/>
      <x:c r="G31" s="152"/>
      <x:c r="H31" s="170"/>
    </x:row>
    <x:row r="32">
      <x:c r="A32" s="159"/>
      <x:c r="B32" s="160"/>
      <x:c r="C32" s="220"/>
      <x:c r="D32" s="220"/>
      <x:c r="E32" s="140"/>
      <x:c r="F32" s="146"/>
      <x:c r="G32" s="152"/>
      <x:c r="H32" s="170"/>
    </x:row>
    <x:row r="33">
      <x:c r="A33" s="159"/>
      <x:c r="B33" s="160"/>
      <x:c r="C33" s="220"/>
      <x:c r="D33" s="220"/>
      <x:c r="E33" s="140"/>
      <x:c r="F33" s="146"/>
      <x:c r="G33" s="152"/>
      <x:c r="H33" s="170"/>
    </x:row>
    <x:row r="34">
      <x:c r="A34" s="159"/>
      <x:c r="B34" s="160"/>
      <x:c r="C34" s="220"/>
      <x:c r="D34" s="220"/>
      <x:c r="E34" s="140"/>
      <x:c r="F34" s="146"/>
      <x:c r="G34" s="152"/>
      <x:c r="H34" s="170"/>
    </x:row>
    <x:row r="35">
      <x:c r="A35" s="161"/>
      <x:c r="B35" s="162"/>
      <x:c r="C35" s="221"/>
      <x:c r="D35" s="221"/>
      <x:c r="E35" s="141"/>
      <x:c r="F35" s="147"/>
      <x:c r="G35" s="153"/>
      <x:c r="H35" s="171"/>
    </x:row>
    <x:row r="36">
      <x:c r="A36" s="159"/>
      <x:c r="B36" s="160"/>
      <x:c r="C36" s="220"/>
      <x:c r="D36" s="220"/>
      <x:c r="E36" s="140"/>
      <x:c r="F36" s="146"/>
      <x:c r="G36" s="152"/>
      <x:c r="H36" s="170"/>
    </x:row>
    <x:row r="37">
      <x:c r="A37" s="273"/>
      <x:c r="B37" s="162"/>
      <x:c r="C37" s="221"/>
      <x:c r="D37" s="221"/>
      <x:c r="E37" s="141"/>
      <x:c r="F37" s="147"/>
      <x:c r="G37" s="153"/>
      <x:c r="H37" s="171"/>
    </x:row>
    <x:row r="38">
      <x:c r="A38" s="86"/>
      <x:c r="B38" s="179"/>
      <x:c r="C38" s="179"/>
      <x:c r="D38" s="215"/>
    </x:row>
    <x:row r="39" ht="22" customHeight="1">
      <x:c r="A39" s="279" t="str">
        <x:v>RESUMO DAS DÍVIDAS</x:v>
      </x:c>
      <x:c r="B39" s="179"/>
      <x:c r="C39" s="179"/>
      <x:c r="D39" s="215"/>
    </x:row>
    <x:row r="40">
      <x:c r="A40" s="86" t="str">
        <x:v>TOTAL DE PARCELAS MENSAIS</x:v>
      </x:c>
      <x:c r="B40" s="179"/>
      <x:c r="C40" s="179"/>
      <x:c r="D40" s="215" t="n">
        <x:f>SUMIF(D6:D20,"&gt;0",D6:D20)+SUMIF(D23:D37,"&gt;0",D23:D37)</x:f>
        <x:v>0</x:v>
      </x:c>
      <x:c r="E40" s="52"/>
      <x:c r="F40" s="20"/>
      <x:c r="G40" s="20"/>
      <x:c r="H40" s="20"/>
    </x:row>
    <x:row r="41">
      <x:c r="A41" s="86" t="str">
        <x:v>SALDO TOTAL DAS DÍVIDAS</x:v>
      </x:c>
      <x:c r="B41" s="179"/>
      <x:c r="C41" s="179"/>
      <x:c r="D41" s="215" t="n">
        <x:f>SUMIF(C6:C20,"&gt;0",C6:C20)+SUMIF(C23:C37,"&gt;0",C23:C37)</x:f>
        <x:v>0</x:v>
      </x:c>
    </x:row>
    <x:row r="42">
      <x:c r="A42" s="100" t="str">
        <x:v>COMPROMETIMENTO DA RENDA COM PARCELAS</x:v>
      </x:c>
      <x:c r="B42" s="189"/>
      <x:c r="C42" s="189"/>
      <x:c r="D42" s="185" t="str">
        <x:f>IF('Meu Mês'!B16&gt;0,D40/'Meu Mês'!B16,"")</x:f>
      </x:c>
      <x:c r="E42" s="52" t="str">
        <x:f>IF('Meu Mês'!B16&gt;0,TEXT(D42,"0.0%")&amp;" da renda registrada está comprometida com parcelas informadas.","Informe suas receitas para calcular este indicador.")</x:f>
        <x:v>Informe suas receitas para calcular este indicador.</x:v>
      </x:c>
      <x:c r="F42" s="20"/>
      <x:c r="G42" s="20"/>
      <x:c r="H42" s="20"/>
    </x:row>
  </x:sheetData>
  <x:mergeCells>
    <x:mergeCell ref="A1:H1"/>
    <x:mergeCell ref="A2:H2"/>
    <x:mergeCell ref="A3:H3"/>
    <x:mergeCell ref="A37:H37"/>
    <x:mergeCell ref="E40:H40"/>
    <x:mergeCell ref="A39:H39"/>
    <x:mergeCell ref="E42:H42"/>
  </x:mergeCells>
  <x:dataValidations count="10">
    <x:dataValidation type="decimal" errorStyle="stop" operator="greaterThanOrEqual" allowBlank="1" showErrorMessage="1" errorTitle="Valor inválido" error="Digite um valor igual ou maior que zero." sqref="C6:D20">
      <x:formula1>0</x:formula1>
    </x:dataValidation>
    <x:dataValidation type="decimal" errorStyle="stop" operator="greaterThanOrEqual" allowBlank="1" showErrorMessage="1" errorTitle="Valor inválido" error="Digite um valor igual ou maior que zero." sqref="F6:F20">
      <x:formula1>0</x:formula1>
    </x:dataValidation>
    <x:dataValidation type="decimal" errorStyle="stop" operator="greaterThanOrEqual" allowBlank="1" showErrorMessage="1" errorTitle="Valor inválido" error="Digite um valor igual ou maior que zero." sqref="C23:D37">
      <x:formula1>0</x:formula1>
    </x:dataValidation>
    <x:dataValidation type="decimal" errorStyle="stop" operator="greaterThanOrEqual" allowBlank="1" showErrorMessage="1" errorTitle="Valor inválido" error="Digite um valor igual ou maior que zero." sqref="F23:F37">
      <x:formula1>0</x:formula1>
    </x:dataValidation>
    <x:dataValidation type="whole" errorStyle="stop" operator="greaterThanOrEqual" allowBlank="1" showErrorMessage="1" errorTitle="Valor inválido" error="Digite um número inteiro igual ou maior que zero." sqref="E6:E20">
      <x:formula1>0</x:formula1>
    </x:dataValidation>
    <x:dataValidation type="whole" errorStyle="stop" operator="greaterThanOrEqual" allowBlank="1" showErrorMessage="1" errorTitle="Valor inválido" error="Digite um número inteiro igual ou maior que zero." sqref="E23:E37">
      <x:formula1>0</x:formula1>
    </x:dataValidation>
    <x:dataValidation type="date" errorStyle="stop" operator="between" allowBlank="1" showErrorMessage="1" errorTitle="Data inválida" error="Digite uma data válida." sqref="G6:G20">
      <x:formula1>DATE(1900,1,1)</x:formula1>
      <x:formula2>DATE(2100,12,31)</x:formula2>
    </x:dataValidation>
    <x:dataValidation type="date" errorStyle="stop" operator="between" allowBlank="1" showErrorMessage="1" errorTitle="Data inválida" error="Digite uma data válida." sqref="G23:G37">
      <x:formula1>DATE(1900,1,1)</x:formula1>
      <x:formula2>DATE(2100,12,31)</x:formula2>
    </x:dataValidation>
    <x:dataValidation type="custom" errorStyle="stop" allowBlank="0" showErrorMessage="1" errorTitle="Célula automática" error="Este campo é calculado automaticamente. Preencha somente as células amarelas." sqref="D40:D42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E42:H42">
      <x:formula1>FALSE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0" max="10" width="2" hidden="0" customWidth="1"/>
    <x:col min="11" max="11" width="2" hidden="0" customWidth="1"/>
    <x:col min="12" max="12" width="2" hidden="0" customWidth="1"/>
    <x:col min="1" max="1" width="30" hidden="0" customWidth="1"/>
    <x:col min="2" max="2" width="24" hidden="0" customWidth="1"/>
    <x:col min="3" max="3" width="18" hidden="0" customWidth="1"/>
    <x:col min="4" max="4" width="3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13" max="13" width="25" hidden="0" customWidth="1"/>
    <x:col min="14" max="14" width="2" hidden="1" customWidth="1"/>
    <x:col min="15" max="15" width="2" hidden="1" customWidth="1"/>
    <x:col min="16" max="16" width="2" hidden="1" customWidth="1"/>
  </x:cols>
  <x:sheetData>
    <x:row r="1" ht="30" customHeight="1">
      <x:c r="A1" s="10" t="str">
        <x:v>RESUMO — RAIO-X FINANCEIRO</x:v>
      </x:c>
      <x:c r="M1" s="205"/>
    </x:row>
    <x:row r="2" ht="28" customHeight="1">
      <x:c r="A2" s="18" t="str">
        <x:v>Um retrato do mês com base apenas nos valores que você informou.</x:v>
      </x:c>
      <x:c r="M2" s="207"/>
    </x:row>
    <x:row r="3">
      <x:c r="M3" s="209"/>
    </x:row>
    <x:row r="4" ht="22" customHeight="1">
      <x:c r="A4" s="26" t="str">
        <x:v>PRINCIPAIS NÚMEROS</x:v>
      </x:c>
      <x:c r="E4" s="24" t="str">
        <x:v>Categoria</x:v>
      </x:c>
      <x:c r="F4" s="24" t="str">
        <x:v>Valor</x:v>
      </x:c>
      <x:c r="M4" s="203"/>
    </x:row>
    <x:row r="5">
      <x:c r="A5" s="100" t="str">
        <x:v>RECEITA TOTAL</x:v>
      </x:c>
      <x:c r="B5" s="217" t="n">
        <x:f>'Meu Mês'!B55</x:f>
        <x:v>0</x:v>
      </x:c>
      <x:c r="E5" t="str">
        <x:v>Essenciais</x:v>
      </x:c>
      <x:c r="F5" s="211" t="n">
        <x:f>'Meu Mês'!B56</x:f>
        <x:v>0</x:v>
      </x:c>
      <x:c r="J5" s="197"/>
      <x:c r="K5" s="197"/>
      <x:c r="L5" s="197"/>
      <x:c r="M5" s="211"/>
      <x:c r="N5" s="310" t="str">
        <x:v>Aluguel ou financiamento</x:v>
      </x:c>
      <x:c r="O5" s="310" t="n">
        <x:f>'Meu Mês'!B20</x:f>
        <x:v>0</x:v>
      </x:c>
      <x:c r="P5" s="310" t="n">
        <x:f>IF(O5&gt;0,O5+(100-ROW())/1000000000,0)</x:f>
        <x:v>0</x:v>
      </x:c>
    </x:row>
    <x:row r="6">
      <x:c r="A6" s="100" t="str">
        <x:v>DESPESA TOTAL</x:v>
      </x:c>
      <x:c r="B6" s="217" t="n">
        <x:f>'Meu Mês'!B59</x:f>
        <x:v>0</x:v>
      </x:c>
      <x:c r="E6" t="str">
        <x:v>Flexíveis</x:v>
      </x:c>
      <x:c r="F6" s="211" t="n">
        <x:f>'Meu Mês'!B57</x:f>
        <x:v>0</x:v>
      </x:c>
      <x:c r="J6" s="197"/>
      <x:c r="K6" s="197"/>
      <x:c r="L6" s="197"/>
      <x:c r="M6" s="211"/>
      <x:c r="N6" s="310" t="str">
        <x:v>Condomínio</x:v>
      </x:c>
      <x:c r="O6" s="310" t="n">
        <x:f>'Meu Mês'!B21</x:f>
        <x:v>0</x:v>
      </x:c>
      <x:c r="P6" s="310" t="n">
        <x:f>IF(O6&gt;0,O6+(100-ROW())/1000000000,0)</x:f>
        <x:v>0</x:v>
      </x:c>
    </x:row>
    <x:row r="7">
      <x:c r="A7" s="100" t="str">
        <x:v>SALDO DO MÊS</x:v>
      </x:c>
      <x:c r="B7" s="217" t="n">
        <x:f>'Meu Mês'!B60</x:f>
        <x:v>0</x:v>
      </x:c>
      <x:c r="E7" t="str">
        <x:v>Parcelas</x:v>
      </x:c>
      <x:c r="F7" s="211" t="n">
        <x:f>'Meu Mês'!B58</x:f>
        <x:v>0</x:v>
      </x:c>
      <x:c r="J7" s="197"/>
      <x:c r="K7" s="197"/>
      <x:c r="L7" s="197"/>
      <x:c r="N7" s="310" t="str">
        <x:v>Energia</x:v>
      </x:c>
      <x:c r="O7" s="310" t="n">
        <x:f>'Meu Mês'!B22</x:f>
        <x:v>0</x:v>
      </x:c>
      <x:c r="P7" s="310" t="n">
        <x:f>IF(O7&gt;0,O7+(100-ROW())/1000000000,0)</x:f>
        <x:v>0</x:v>
      </x:c>
    </x:row>
    <x:row r="8">
      <x:c r="A8" s="100" t="str">
        <x:v>DESPESAS ESSENCIAIS</x:v>
      </x:c>
      <x:c r="B8" s="217" t="n">
        <x:f>'Meu Mês'!B56</x:f>
        <x:v>0</x:v>
      </x:c>
      <x:c r="E8" t="str">
        <x:v>Saldo positivo</x:v>
      </x:c>
      <x:c r="F8" s="211" t="n">
        <x:f>MAX('Meu Mês'!B60,0)</x:f>
        <x:v>0</x:v>
      </x:c>
      <x:c r="J8" s="197"/>
      <x:c r="K8" s="197"/>
      <x:c r="L8" s="197"/>
      <x:c r="N8" s="310" t="str">
        <x:v>Água</x:v>
      </x:c>
      <x:c r="O8" s="310" t="n">
        <x:f>'Meu Mês'!B23</x:f>
        <x:v>0</x:v>
      </x:c>
      <x:c r="P8" s="310" t="n">
        <x:f>IF(O8&gt;0,O8+(100-ROW())/1000000000,0)</x:f>
        <x:v>0</x:v>
      </x:c>
    </x:row>
    <x:row r="9">
      <x:c r="A9" s="100" t="str">
        <x:v>DESPESAS FLEXÍVEIS</x:v>
      </x:c>
      <x:c r="B9" s="217" t="n">
        <x:f>'Meu Mês'!B57</x:f>
        <x:v>0</x:v>
      </x:c>
      <x:c r="J9" s="197"/>
      <x:c r="K9" s="197"/>
      <x:c r="L9" s="197"/>
      <x:c r="N9" s="310" t="str">
        <x:v>Gás</x:v>
      </x:c>
      <x:c r="O9" s="310" t="n">
        <x:f>'Meu Mês'!B24</x:f>
        <x:v>0</x:v>
      </x:c>
      <x:c r="P9" s="310" t="n">
        <x:f>IF(O9&gt;0,O9+(100-ROW())/1000000000,0)</x:f>
        <x:v>0</x:v>
      </x:c>
    </x:row>
    <x:row r="10">
      <x:c r="A10" s="100" t="str">
        <x:v>PARCELAS DE DÍVIDAS</x:v>
      </x:c>
      <x:c r="B10" s="217" t="n">
        <x:f>'Meu Mês'!B58</x:f>
        <x:v>0</x:v>
      </x:c>
      <x:c r="J10" s="197"/>
      <x:c r="K10" s="197"/>
      <x:c r="L10" s="197"/>
      <x:c r="N10" s="310" t="str">
        <x:v>Internet</x:v>
      </x:c>
      <x:c r="O10" s="310" t="n">
        <x:f>'Meu Mês'!B25</x:f>
        <x:v>0</x:v>
      </x:c>
      <x:c r="P10" s="310" t="n">
        <x:f>IF(O10&gt;0,O10+(100-ROW())/1000000000,0)</x:f>
        <x:v>0</x:v>
      </x:c>
    </x:row>
    <x:row r="11">
      <x:c r="A11" s="100" t="str">
        <x:v>SALDO TOTAL DE DÍVIDAS</x:v>
      </x:c>
      <x:c r="B11" s="217" t="n">
        <x:f>'Dívidas'!D41</x:f>
        <x:v>0</x:v>
      </x:c>
      <x:c r="J11" s="197"/>
      <x:c r="K11" s="197"/>
      <x:c r="L11" s="197"/>
      <x:c r="N11" s="310" t="str">
        <x:v>Telefone</x:v>
      </x:c>
      <x:c r="O11" s="310" t="n">
        <x:f>'Meu Mês'!B26</x:f>
        <x:v>0</x:v>
      </x:c>
      <x:c r="P11" s="310" t="n">
        <x:f>IF(O11&gt;0,O11+(100-ROW())/1000000000,0)</x:f>
        <x:v>0</x:v>
      </x:c>
    </x:row>
    <x:row r="12">
      <x:c r="J12" s="197"/>
      <x:c r="K12" s="197"/>
      <x:c r="L12" s="197"/>
      <x:c r="N12" s="310" t="str">
        <x:v>Alimentação essencial</x:v>
      </x:c>
      <x:c r="O12" s="310" t="n">
        <x:f>'Meu Mês'!B27</x:f>
        <x:v>0</x:v>
      </x:c>
      <x:c r="P12" s="310" t="n">
        <x:f>IF(O12&gt;0,O12+(100-ROW())/1000000000,0)</x:f>
        <x:v>0</x:v>
      </x:c>
    </x:row>
    <x:row r="13">
      <x:c r="J13" s="197"/>
      <x:c r="K13" s="197"/>
      <x:c r="L13" s="197"/>
      <x:c r="N13" s="310" t="str">
        <x:v>Transporte essencial</x:v>
      </x:c>
      <x:c r="O13" s="310" t="n">
        <x:f>'Meu Mês'!B28</x:f>
        <x:v>0</x:v>
      </x:c>
      <x:c r="P13" s="310" t="n">
        <x:f>IF(O13&gt;0,O13+(100-ROW())/1000000000,0)</x:f>
        <x:v>0</x:v>
      </x:c>
    </x:row>
    <x:row r="14" ht="22" customHeight="1">
      <x:c r="A14" s="26" t="str">
        <x:v>INDICADORES</x:v>
      </x:c>
      <x:c r="J14" s="197"/>
      <x:c r="K14" s="197"/>
      <x:c r="L14" s="197"/>
      <x:c r="N14" s="310" t="str">
        <x:v>Saúde</x:v>
      </x:c>
      <x:c r="O14" s="310" t="n">
        <x:f>'Meu Mês'!B29</x:f>
        <x:v>0</x:v>
      </x:c>
      <x:c r="P14" s="310" t="n">
        <x:f>IF(O14&gt;0,O14+(100-ROW())/1000000000,0)</x:f>
        <x:v>0</x:v>
      </x:c>
    </x:row>
    <x:row r="15">
      <x:c r="A15" s="86" t="str">
        <x:v>RENDA UTILIZADA</x:v>
      </x:c>
      <x:c r="B15" s="192" t="str">
        <x:f>IF(B5&gt;0,B6/B5,"")</x:f>
      </x:c>
      <x:c r="J15" s="197"/>
      <x:c r="K15" s="197"/>
      <x:c r="L15" s="197"/>
      <x:c r="N15" s="310" t="str">
        <x:v>Medicamentos</x:v>
      </x:c>
      <x:c r="O15" s="310" t="n">
        <x:f>'Meu Mês'!B30</x:f>
        <x:v>0</x:v>
      </x:c>
      <x:c r="P15" s="310" t="n">
        <x:f>IF(O15&gt;0,O15+(100-ROW())/1000000000,0)</x:f>
        <x:v>0</x:v>
      </x:c>
    </x:row>
    <x:row r="16">
      <x:c r="A16" s="86" t="str">
        <x:v>DESPESAS ESSENCIAIS / RENDA</x:v>
      </x:c>
      <x:c r="B16" s="192" t="str">
        <x:f>IF(B5&gt;0,B8/B5,"")</x:f>
      </x:c>
      <x:c r="J16" s="197"/>
      <x:c r="K16" s="197"/>
      <x:c r="L16" s="197"/>
      <x:c r="N16" s="310" t="str">
        <x:v>Educação / dependentes</x:v>
      </x:c>
      <x:c r="O16" s="310" t="n">
        <x:f>'Meu Mês'!B31</x:f>
        <x:v>0</x:v>
      </x:c>
      <x:c r="P16" s="310" t="n">
        <x:f>IF(O16&gt;0,O16+(100-ROW())/1000000000,0)</x:f>
        <x:v>0</x:v>
      </x:c>
    </x:row>
    <x:row r="17">
      <x:c r="A17" s="86" t="str">
        <x:v>DESPESAS FLEXÍVEIS / RENDA</x:v>
      </x:c>
      <x:c r="B17" s="192" t="str">
        <x:f>IF(B5&gt;0,B9/B5,"")</x:f>
      </x:c>
      <x:c r="J17" s="197"/>
      <x:c r="K17" s="197"/>
      <x:c r="L17" s="197"/>
      <x:c r="N17" s="310" t="str">
        <x:v>Seguros essenciais</x:v>
      </x:c>
      <x:c r="O17" s="310" t="n">
        <x:f>'Meu Mês'!B32</x:f>
        <x:v>0</x:v>
      </x:c>
      <x:c r="P17" s="310" t="n">
        <x:f>IF(O17&gt;0,O17+(100-ROW())/1000000000,0)</x:f>
        <x:v>0</x:v>
      </x:c>
    </x:row>
    <x:row r="18">
      <x:c r="A18" s="86" t="str">
        <x:v>PARCELAS / RENDA</x:v>
      </x:c>
      <x:c r="B18" s="192" t="str">
        <x:f>IF(B5&gt;0,B10/B5,"")</x:f>
      </x:c>
      <x:c r="J18" s="197"/>
      <x:c r="K18" s="197"/>
      <x:c r="L18" s="197"/>
      <x:c r="N18" s="310" t="str">
        <x:v>Outras obrigações essenciais (não incluir parcelas da aba Dívidas)</x:v>
      </x:c>
      <x:c r="O18" s="310" t="n">
        <x:f>'Meu Mês'!B33</x:f>
        <x:v>0</x:v>
      </x:c>
      <x:c r="P18" s="310" t="n">
        <x:f>IF(O18&gt;0,O18+(100-ROW())/1000000000,0)</x:f>
        <x:v>0</x:v>
      </x:c>
    </x:row>
    <x:row r="19">
      <x:c r="J19" s="197"/>
      <x:c r="K19" s="197"/>
      <x:c r="L19" s="197"/>
      <x:c r="N19" s="310" t="str">
        <x:v>Restaurantes</x:v>
      </x:c>
      <x:c r="O19" s="310" t="n">
        <x:f>'Meu Mês'!B39</x:f>
        <x:v>0</x:v>
      </x:c>
      <x:c r="P19" s="310" t="n">
        <x:f>IF(O19&gt;0,O19+(100-ROW())/1000000000,0)</x:f>
        <x:v>0</x:v>
      </x:c>
    </x:row>
    <x:row r="20">
      <x:c r="A20" s="195" t="str">
        <x:f>IF(B5=0,"Informe suas receitas para calcular os indicadores.","Estes indicadores mostram a proporção da renda registrada. Eles não classificam automaticamente sua situação como boa ou ruim.")</x:f>
        <x:v>Informe suas receitas para calcular os indicadores.</x:v>
      </x:c>
      <x:c r="B20" s="102"/>
      <x:c r="C20" s="102"/>
      <x:c r="J20" s="197"/>
      <x:c r="K20" s="197"/>
      <x:c r="L20" s="197"/>
      <x:c r="N20" s="310" t="str">
        <x:v>Delivery</x:v>
      </x:c>
      <x:c r="O20" s="310" t="n">
        <x:f>'Meu Mês'!B40</x:f>
        <x:v>0</x:v>
      </x:c>
      <x:c r="P20" s="310" t="n">
        <x:f>IF(O20&gt;0,O20+(100-ROW())/1000000000,0)</x:f>
        <x:v>0</x:v>
      </x:c>
    </x:row>
    <x:row r="21">
      <x:c r="A21" s="102"/>
      <x:c r="B21" s="102"/>
      <x:c r="C21" s="102"/>
      <x:c r="J21" s="197"/>
      <x:c r="K21" s="197"/>
      <x:c r="L21" s="197"/>
      <x:c r="N21" s="310" t="str">
        <x:v>Lazer</x:v>
      </x:c>
      <x:c r="O21" s="310" t="n">
        <x:f>'Meu Mês'!B41</x:f>
        <x:v>0</x:v>
      </x:c>
      <x:c r="P21" s="310" t="n">
        <x:f>IF(O21&gt;0,O21+(100-ROW())/1000000000,0)</x:f>
        <x:v>0</x:v>
      </x:c>
    </x:row>
    <x:row r="22">
      <x:c r="J22" s="197"/>
      <x:c r="K22" s="197"/>
      <x:c r="L22" s="197"/>
      <x:c r="N22" s="310" t="str">
        <x:v>Streaming</x:v>
      </x:c>
      <x:c r="O22" s="310" t="n">
        <x:f>'Meu Mês'!B42</x:f>
        <x:v>0</x:v>
      </x:c>
      <x:c r="P22" s="310" t="n">
        <x:f>IF(O22&gt;0,O22+(100-ROW())/1000000000,0)</x:f>
        <x:v>0</x:v>
      </x:c>
    </x:row>
    <x:row r="23" ht="22" customHeight="1">
      <x:c r="A23" s="312" t="str">
        <x:v>PARA ONDE ESTÁ INDO MEU DINHEIRO? — 3 MAIORES VALORES REGISTRADOS</x:v>
      </x:c>
      <x:c r="J23" s="197"/>
      <x:c r="K23" s="197"/>
      <x:c r="L23" s="197"/>
      <x:c r="N23" s="310" t="str">
        <x:v>Assinaturas</x:v>
      </x:c>
      <x:c r="O23" s="310" t="n">
        <x:f>'Meu Mês'!B43</x:f>
        <x:v>0</x:v>
      </x:c>
      <x:c r="P23" s="310" t="n">
        <x:f>IF(O23&gt;0,O23+(100-ROW())/1000000000,0)</x:f>
        <x:v>0</x:v>
      </x:c>
    </x:row>
    <x:row r="24">
      <x:c r="A24" s="294" t="str">
        <x:v>POSIÇÃO</x:v>
      </x:c>
      <x:c r="B24" s="295" t="str">
        <x:v>CATEGORIA</x:v>
      </x:c>
      <x:c r="C24" s="296" t="str">
        <x:v>VALOR</x:v>
      </x:c>
      <x:c r="J24" s="197"/>
      <x:c r="K24" s="197"/>
      <x:c r="L24" s="197"/>
      <x:c r="N24" s="310" t="str">
        <x:v>Compras pessoais</x:v>
      </x:c>
      <x:c r="O24" s="310" t="n">
        <x:f>'Meu Mês'!B44</x:f>
        <x:v>0</x:v>
      </x:c>
      <x:c r="P24" s="310" t="n">
        <x:f>IF(O24&gt;0,O24+(100-ROW())/1000000000,0)</x:f>
        <x:v>0</x:v>
      </x:c>
    </x:row>
    <x:row r="25">
      <x:c r="A25" s="306" t="str">
        <x:f>IF(B25="","",1)</x:f>
      </x:c>
      <x:c r="B25" s="298" t="str">
        <x:f>IF(COUNTIF($O$5:$O$31,"&gt;0")&lt;1,"",INDEX($N$5:$N$31,MATCH(LARGE($P$5:$P$31,1),$P$5:$P$31,0)))</x:f>
      </x:c>
      <x:c r="C25" s="299" t="str">
        <x:f>IF(B25="","",INDEX($O$5:$O$31,MATCH(LARGE($P$5:$P$31,1),$P$5:$P$31,0)))</x:f>
      </x:c>
      <x:c r="J25" s="197"/>
      <x:c r="K25" s="197"/>
      <x:c r="L25" s="197"/>
      <x:c r="N25" s="310" t="str">
        <x:v>Roupas</x:v>
      </x:c>
      <x:c r="O25" s="310" t="n">
        <x:f>'Meu Mês'!B45</x:f>
        <x:v>0</x:v>
      </x:c>
      <x:c r="P25" s="310" t="n">
        <x:f>IF(O25&gt;0,O25+(100-ROW())/1000000000,0)</x:f>
        <x:v>0</x:v>
      </x:c>
    </x:row>
    <x:row r="26">
      <x:c r="A26" s="307" t="str">
        <x:f>IF(B26="","",2)</x:f>
      </x:c>
      <x:c r="B26" s="298" t="str">
        <x:f>IF(COUNTIF($O$5:$O$31,"&gt;0")&lt;2,"",INDEX($N$5:$N$31,MATCH(LARGE($P$5:$P$31,2),$P$5:$P$31,0)))</x:f>
      </x:c>
      <x:c r="C26" s="299" t="str">
        <x:f>IF(B26="","",INDEX($O$5:$O$31,MATCH(LARGE($P$5:$P$31,2),$P$5:$P$31,0)))</x:f>
      </x:c>
      <x:c r="J26" s="197"/>
      <x:c r="K26" s="197"/>
      <x:c r="L26" s="197"/>
      <x:c r="N26" s="310" t="str">
        <x:v>Aplicativos</x:v>
      </x:c>
      <x:c r="O26" s="310" t="n">
        <x:f>'Meu Mês'!B46</x:f>
        <x:v>0</x:v>
      </x:c>
      <x:c r="P26" s="310" t="n">
        <x:f>IF(O26&gt;0,O26+(100-ROW())/1000000000,0)</x:f>
        <x:v>0</x:v>
      </x:c>
    </x:row>
    <x:row r="27">
      <x:c r="A27" s="308" t="str">
        <x:f>IF(B27="","",3)</x:f>
      </x:c>
      <x:c r="B27" s="304" t="str">
        <x:f>IF(COUNTIF($O$5:$O$31,"&gt;0")&lt;3,"",INDEX($N$5:$N$31,MATCH(LARGE($P$5:$P$31,3),$P$5:$P$31,0)))</x:f>
      </x:c>
      <x:c r="C27" s="309" t="str">
        <x:f>IF(B27="","",INDEX($O$5:$O$31,MATCH(LARGE($P$5:$P$31,3),$P$5:$P$31,0)))</x:f>
      </x:c>
      <x:c r="J27" s="197"/>
      <x:c r="K27" s="197"/>
      <x:c r="L27" s="197"/>
      <x:c r="N27" s="310" t="str">
        <x:v>Viagens</x:v>
      </x:c>
      <x:c r="O27" s="310" t="n">
        <x:f>'Meu Mês'!B47</x:f>
        <x:v>0</x:v>
      </x:c>
      <x:c r="P27" s="310" t="n">
        <x:f>IF(O27&gt;0,O27+(100-ROW())/1000000000,0)</x:f>
        <x:v>0</x:v>
      </x:c>
    </x:row>
    <x:row r="28">
      <x:c r="J28" s="197"/>
      <x:c r="K28" s="197"/>
      <x:c r="L28" s="197"/>
      <x:c r="N28" s="310" t="str">
        <x:v>Presentes</x:v>
      </x:c>
      <x:c r="O28" s="310" t="n">
        <x:f>'Meu Mês'!B48</x:f>
        <x:v>0</x:v>
      </x:c>
      <x:c r="P28" s="310" t="n">
        <x:f>IF(O28&gt;0,O28+(100-ROW())/1000000000,0)</x:f>
        <x:v>0</x:v>
      </x:c>
    </x:row>
    <x:row r="29" ht="22" customHeight="1">
      <x:c r="A29" s="26" t="str">
        <x:v>OLHANDO PARA OS SEUS NÚMEROS</x:v>
      </x:c>
      <x:c r="J29" s="197"/>
      <x:c r="K29" s="197"/>
      <x:c r="L29" s="197"/>
      <x:c r="N29" s="310" t="str">
        <x:v>Hobbies</x:v>
      </x:c>
      <x:c r="O29" s="310" t="n">
        <x:f>'Meu Mês'!B49</x:f>
        <x:v>0</x:v>
      </x:c>
      <x:c r="P29" s="310" t="n">
        <x:f>IF(O29&gt;0,O29+(100-ROW())/1000000000,0)</x:f>
        <x:v>0</x:v>
      </x:c>
    </x:row>
    <x:row r="30">
      <x:c r="A30" s="22" t="str">
        <x:v>• Existe alguma despesa que posso revisar?</x:v>
      </x:c>
      <x:c r="B30" s="20"/>
      <x:c r="C30" s="20"/>
      <x:c r="D30" s="20"/>
      <x:c r="E30" s="20"/>
      <x:c r="F30" s="20"/>
      <x:c r="G30" s="20"/>
      <x:c r="H30" s="20"/>
      <x:c r="J30" s="197"/>
      <x:c r="K30" s="197"/>
      <x:c r="L30" s="197"/>
      <x:c r="N30" s="310" t="str">
        <x:v>Outras despesas flexíveis</x:v>
      </x:c>
      <x:c r="O30" s="310" t="n">
        <x:f>'Meu Mês'!B50</x:f>
        <x:v>0</x:v>
      </x:c>
      <x:c r="P30" s="310" t="n">
        <x:f>IF(O30&gt;0,O30+(100-ROW())/1000000000,0)</x:f>
        <x:v>0</x:v>
      </x:c>
    </x:row>
    <x:row r="31">
      <x:c r="A31" s="22" t="str">
        <x:v>• Existem assinaturas ou gastos pouco utilizados?</x:v>
      </x:c>
      <x:c r="B31" s="20"/>
      <x:c r="C31" s="20"/>
      <x:c r="D31" s="20"/>
      <x:c r="E31" s="20"/>
      <x:c r="F31" s="20"/>
      <x:c r="G31" s="20"/>
      <x:c r="H31" s="20"/>
      <x:c r="J31" s="197"/>
      <x:c r="K31" s="197"/>
      <x:c r="L31" s="197"/>
      <x:c r="N31" s="310" t="str">
        <x:v>Parcelas de dívidas</x:v>
      </x:c>
      <x:c r="O31" s="310" t="n">
        <x:f>'Dívidas'!D40</x:f>
        <x:v>0</x:v>
      </x:c>
      <x:c r="P31" s="310" t="n">
        <x:f>IF(O31&gt;0,O31+(100-ROW())/1000000000,0)</x:f>
        <x:v>0</x:v>
      </x:c>
    </x:row>
    <x:row r="32">
      <x:c r="A32" s="22" t="str">
        <x:v>• Alguma dívida está consumindo uma parte importante da minha renda?</x:v>
      </x:c>
      <x:c r="B32" s="20"/>
      <x:c r="C32" s="20"/>
      <x:c r="D32" s="20"/>
      <x:c r="E32" s="20"/>
      <x:c r="F32" s="20"/>
      <x:c r="G32" s="20"/>
      <x:c r="H32" s="20"/>
    </x:row>
    <x:row r="33">
      <x:c r="A33" s="22" t="str">
        <x:v>• Meu saldo mensal costuma ser positivo, zero ou negativo?</x:v>
      </x:c>
      <x:c r="B33" s="20"/>
      <x:c r="C33" s="20"/>
      <x:c r="D33" s="20"/>
      <x:c r="E33" s="20"/>
      <x:c r="F33" s="20"/>
      <x:c r="G33" s="20"/>
      <x:c r="H33" s="20"/>
    </x:row>
    <x:row r="34">
      <x:c r="A34" s="22" t="str">
        <x:v>• Existem gastos previsíveis que não estou planejando?</x:v>
      </x:c>
      <x:c r="B34" s="20"/>
      <x:c r="C34" s="20"/>
      <x:c r="D34" s="20"/>
      <x:c r="E34" s="20"/>
      <x:c r="F34" s="20"/>
      <x:c r="G34" s="20"/>
      <x:c r="H34" s="20"/>
    </x:row>
    <x:row r="35">
      <x:c r="A35" s="22" t="str">
        <x:v>• Quanto consigo separar com segurança para meus objetivos?</x:v>
      </x:c>
      <x:c r="B35" s="20"/>
      <x:c r="C35" s="20"/>
      <x:c r="D35" s="20"/>
      <x:c r="E35" s="20"/>
      <x:c r="F35" s="20"/>
      <x:c r="G35" s="20"/>
      <x:c r="H35" s="20"/>
    </x:row>
    <x:row r="37">
      <x:c r="A37" s="201" t="str">
        <x:v>Depois de entender seu orçamento, você pode utilizar o Dimensionador de Reserva de Emergência JILHub para simular uma meta com base nas suas despesas essenciais.</x:v>
      </x:c>
      <x:c r="B37" s="199"/>
      <x:c r="C37" s="199"/>
      <x:c r="D37" s="199"/>
      <x:c r="E37" s="199"/>
      <x:c r="F37" s="199"/>
      <x:c r="G37" s="199"/>
      <x:c r="H37" s="199"/>
    </x:row>
    <x:row r="38">
      <x:c r="A38" s="199"/>
      <x:c r="B38" s="199"/>
      <x:c r="C38" s="199"/>
      <x:c r="D38" s="199"/>
      <x:c r="E38" s="199"/>
      <x:c r="F38" s="199"/>
      <x:c r="G38" s="199"/>
      <x:c r="H38" s="199"/>
    </x:row>
  </x:sheetData>
  <x:mergeCells>
    <x:mergeCell ref="A1:H1"/>
    <x:mergeCell ref="A2:H2"/>
    <x:mergeCell ref="A4:C4"/>
    <x:mergeCell ref="A14:C14"/>
    <x:mergeCell ref="A20:C21"/>
    <x:mergeCell ref="A23:C23"/>
    <x:mergeCell ref="A29:H29"/>
    <x:mergeCell ref="A30:H30"/>
    <x:mergeCell ref="A31:H31"/>
    <x:mergeCell ref="A32:H32"/>
    <x:mergeCell ref="A33:H33"/>
    <x:mergeCell ref="A34:H34"/>
    <x:mergeCell ref="A35:H35"/>
    <x:mergeCell ref="A37:H38"/>
    <x:mergeCell ref="A23:H23"/>
  </x:mergeCells>
  <x:conditionalFormatting sqref="B7:B7">
    <x:cfRule type="cellIs" dxfId="1" priority="1" operator="lessThan">
      <x:formula>0</x:formula>
    </x:cfRule>
  </x:conditionalFormatting>
  <x:dataValidations count="10">
    <x:dataValidation type="custom" errorStyle="stop" allowBlank="0" showErrorMessage="1" errorTitle="Célula automática" error="Este campo é calculado automaticamente. Preencha somente as células amarelas." sqref="B5:B11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B15:B18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A20:C21">
      <x:formula1>FALSE</x:formula1>
    </x:dataValidation>
    <x:dataValidation type="custom" sqref="B24:C26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F5:F8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J5:L31">
      <x:formula1>FALSE</x:formula1>
    </x:dataValidation>
    <x:dataValidation type="custom" sqref="A24">
      <x:formula1>FALSE</x:formula1>
    </x:dataValidation>
    <x:dataValidation type="custom" sqref="A25">
      <x:formula1>FALSE</x:formula1>
    </x:dataValidation>
    <x:dataValidation type="custom" sqref="A26">
      <x:formula1>FALSE</x:formula1>
    </x:dataValidation>
    <x:dataValidation type="custom" errorStyle="stop" allowBlank="0" showErrorMessage="1" errorTitle="Célula automática" error="Este campo é calculado automaticamente. Preencha somente as células amarelas." sqref="A24:C26">
      <x:formula1>FALSE</x:formula1>
    </x:dataValidation>
  </x:dataValidations>
  <x:pageMargins left="0.7" right="0.7" top="0.75" bottom="0.75" header="0.3" footer="0.3"/>
  <x:drawing xmlns:r="http://schemas.openxmlformats.org/officeDocument/2006/relationships" r:id="R138f4c1207934c65"/>
</x:worksheet>
</file>